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CY2002" sheetId="1" r:id="rId1"/>
  </sheets>
  <definedNames>
    <definedName name="_xlnm.Print_Area" localSheetId="0">'CY2002'!$A$1:$M$64</definedName>
  </definedNames>
  <calcPr fullCalcOnLoad="1"/>
</workbook>
</file>

<file path=xl/sharedStrings.xml><?xml version="1.0" encoding="utf-8"?>
<sst xmlns="http://schemas.openxmlformats.org/spreadsheetml/2006/main" count="87" uniqueCount="82">
  <si>
    <t xml:space="preserve">  EMERGENCY RESPONSE SERVICES  </t>
  </si>
  <si>
    <t xml:space="preserve"> </t>
  </si>
  <si>
    <t>In-Person Response</t>
  </si>
  <si>
    <t>In-Person</t>
  </si>
  <si>
    <t>Not Appropriate</t>
  </si>
  <si>
    <t>Response</t>
  </si>
  <si>
    <t xml:space="preserve">      Total</t>
  </si>
  <si>
    <t>Sexual Abuse</t>
  </si>
  <si>
    <t>Emotional Abuse</t>
  </si>
  <si>
    <t>Physical Abuse</t>
  </si>
  <si>
    <t>Exploitation</t>
  </si>
  <si>
    <t>Severe Neglect</t>
  </si>
  <si>
    <t>At Risk, Sibling Abuse</t>
  </si>
  <si>
    <t>General Neglect</t>
  </si>
  <si>
    <t>Substantial Risk</t>
  </si>
  <si>
    <t>Total</t>
  </si>
  <si>
    <t>Family Maintenance</t>
  </si>
  <si>
    <t xml:space="preserve">    Under 12 Months</t>
  </si>
  <si>
    <t xml:space="preserve">    Over 12 Months</t>
  </si>
  <si>
    <t>Family Reunification</t>
  </si>
  <si>
    <t xml:space="preserve">    Under 18 Months</t>
  </si>
  <si>
    <t xml:space="preserve">    Over 18 Months</t>
  </si>
  <si>
    <t>Permanent Placement</t>
  </si>
  <si>
    <t>Adoptions</t>
  </si>
  <si>
    <t>Total Children Receiving Child Welfare Services</t>
  </si>
  <si>
    <t>CHILD CHARACTERISTICS</t>
  </si>
  <si>
    <t>CHILDREN IN OUT-OF-HOME PLACEMENT</t>
  </si>
  <si>
    <t>Age</t>
  </si>
  <si>
    <t>Relatives</t>
  </si>
  <si>
    <t>Birth - 2 Years</t>
  </si>
  <si>
    <t>Foster Family Homes</t>
  </si>
  <si>
    <t>3 - 4 Years</t>
  </si>
  <si>
    <t>Foster Family Agency Homes</t>
  </si>
  <si>
    <t>5 - 9 Years</t>
  </si>
  <si>
    <t>Small Family Homes</t>
  </si>
  <si>
    <t>10 - 13 Years</t>
  </si>
  <si>
    <t>Group Homes</t>
  </si>
  <si>
    <t>14 - 15 Years</t>
  </si>
  <si>
    <t>Non-Related Legal Guardians</t>
  </si>
  <si>
    <t>County Shelter Care (MCC)</t>
  </si>
  <si>
    <t>18 Years &amp; Older</t>
  </si>
  <si>
    <t>Age Total</t>
  </si>
  <si>
    <t>Gender</t>
  </si>
  <si>
    <t>Other (Tribal, Medical Facility, Court Specified Homes)</t>
  </si>
  <si>
    <t>Male</t>
  </si>
  <si>
    <t>Female</t>
  </si>
  <si>
    <t>NOTE:  In the Relative, Foster Home, Small Family Home, and Non-related Legal Guardian</t>
  </si>
  <si>
    <t>Gender Total</t>
  </si>
  <si>
    <t>Ethnicity</t>
  </si>
  <si>
    <t>FOSTER CARE RESOURCES</t>
  </si>
  <si>
    <t>White</t>
  </si>
  <si>
    <t>Hispanic</t>
  </si>
  <si>
    <t>Homes</t>
  </si>
  <si>
    <t>Beds</t>
  </si>
  <si>
    <t>African American</t>
  </si>
  <si>
    <t>Foster Homes</t>
  </si>
  <si>
    <t>Asian/Pacific Islander</t>
  </si>
  <si>
    <t>American Indian/Alaskan Native</t>
  </si>
  <si>
    <t>Filipino</t>
  </si>
  <si>
    <t>Other</t>
  </si>
  <si>
    <t>Ethnicity Total</t>
  </si>
  <si>
    <t>Group Homes*</t>
  </si>
  <si>
    <t>Source:  Data are from the Child Welfare Services/Case Management System Datamart, unless stated otherwise.</t>
  </si>
  <si>
    <r>
      <t xml:space="preserve">Foster Family Agency Homes </t>
    </r>
    <r>
      <rPr>
        <sz val="7"/>
        <rFont val="Arial"/>
        <family val="2"/>
      </rPr>
      <t>(self-report)</t>
    </r>
  </si>
  <si>
    <t xml:space="preserve">COUNTY OF LOS ANGELES </t>
  </si>
  <si>
    <t>DEPARTMENT OF CHILDREN AND FAMILY SERVICES</t>
  </si>
  <si>
    <t>FACT SHEET</t>
  </si>
  <si>
    <t>Caretaker Absence/Incapacity</t>
  </si>
  <si>
    <t>16 - 17 Years</t>
  </si>
  <si>
    <t xml:space="preserve">   Support Section.</t>
  </si>
  <si>
    <t>CHILD WELFARE SERVICES  -  CALENDAR YEAR 2002</t>
  </si>
  <si>
    <t xml:space="preserve">             data above, 2,678 children receive D Rate and 1,767 children receive F Rate care.</t>
  </si>
  <si>
    <t>Prepared by: BIS Research Division - Statistics Section</t>
  </si>
  <si>
    <r>
      <t xml:space="preserve">Adoptions Children Placed Not Finalized  -  </t>
    </r>
    <r>
      <rPr>
        <b/>
        <sz val="8"/>
        <rFont val="Arial"/>
        <family val="2"/>
      </rPr>
      <t>REVISED COUNT</t>
    </r>
  </si>
  <si>
    <r>
      <t xml:space="preserve">Total  -  </t>
    </r>
    <r>
      <rPr>
        <b/>
        <sz val="8"/>
        <rFont val="Arial"/>
        <family val="2"/>
      </rPr>
      <t>REVISED COUNT</t>
    </r>
  </si>
  <si>
    <r>
      <t xml:space="preserve">* </t>
    </r>
    <r>
      <rPr>
        <i/>
        <sz val="7"/>
        <rFont val="Arial"/>
        <family val="2"/>
      </rPr>
      <t>Group Home data are being tracked by DCFS Group Home Resource Development and</t>
    </r>
  </si>
  <si>
    <r>
      <t xml:space="preserve">* </t>
    </r>
    <r>
      <rPr>
        <i/>
        <sz val="7"/>
        <rFont val="Arial"/>
        <family val="2"/>
      </rPr>
      <t>End-month child caseload excludes 5,775 children in Emergency Response Referrals Pending Disposition/Still under Investigation.</t>
    </r>
  </si>
  <si>
    <t>* 42,375</t>
  </si>
  <si>
    <t>Emergency Response Referrals Received (Children)</t>
  </si>
  <si>
    <t>ALLEGATION TYPE (CHILDREN)</t>
  </si>
  <si>
    <t xml:space="preserve">  IN-HOME AND OUT-OF-HOME SERVICES CASELOAD AS OF DECEMBER 31, 2002 (CHILDREN)</t>
  </si>
  <si>
    <t>Emergency Response (Open Services Cases)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</si>
</sst>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_);\(0\)"/>
    <numFmt numFmtId="169" formatCode="0.000%"/>
    <numFmt numFmtId="170" formatCode="0.0000%"/>
    <numFmt numFmtId="171" formatCode="#,##0.0"/>
    <numFmt numFmtId="172" formatCode="#,##0;[Red]#,##0"/>
    <numFmt numFmtId="173" formatCode="#,##0.0_);\(#,##0.0\)"/>
  </numFmts>
  <fonts count="2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0"/>
    </font>
    <font>
      <b/>
      <sz val="9"/>
      <name val="Times New Roman"/>
      <family val="0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0"/>
    </font>
    <font>
      <b/>
      <sz val="8"/>
      <name val="Times New Roman"/>
      <family val="0"/>
    </font>
    <font>
      <sz val="9"/>
      <name val="Times New Roman"/>
      <family val="0"/>
    </font>
    <font>
      <b/>
      <u val="single"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21" applyFont="1">
      <alignment/>
      <protection/>
    </xf>
    <xf numFmtId="0" fontId="6" fillId="0" borderId="0" xfId="20" applyFont="1">
      <alignment/>
      <protection/>
    </xf>
    <xf numFmtId="3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166" fontId="7" fillId="0" borderId="0" xfId="15" applyNumberFormat="1" applyFont="1" applyAlignment="1">
      <alignment/>
    </xf>
    <xf numFmtId="0" fontId="8" fillId="0" borderId="0" xfId="20" applyFont="1">
      <alignment/>
      <protection/>
    </xf>
    <xf numFmtId="166" fontId="9" fillId="0" borderId="0" xfId="15" applyNumberFormat="1" applyFont="1" applyAlignment="1">
      <alignment/>
    </xf>
    <xf numFmtId="0" fontId="7" fillId="0" borderId="0" xfId="21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23" applyNumberFormat="1" applyFont="1" applyAlignment="1">
      <alignment/>
    </xf>
    <xf numFmtId="166" fontId="7" fillId="0" borderId="0" xfId="21" applyNumberFormat="1" applyFont="1">
      <alignment/>
      <protection/>
    </xf>
    <xf numFmtId="0" fontId="5" fillId="0" borderId="0" xfId="20" applyFont="1">
      <alignment/>
      <protection/>
    </xf>
    <xf numFmtId="164" fontId="9" fillId="0" borderId="0" xfId="23" applyNumberFormat="1" applyFont="1" applyAlignment="1">
      <alignment/>
    </xf>
    <xf numFmtId="0" fontId="11" fillId="0" borderId="0" xfId="21" applyFont="1">
      <alignment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166" fontId="13" fillId="0" borderId="0" xfId="15" applyNumberFormat="1" applyFont="1" applyAlignment="1">
      <alignment/>
    </xf>
    <xf numFmtId="3" fontId="13" fillId="0" borderId="0" xfId="15" applyNumberFormat="1" applyFont="1" applyAlignment="1">
      <alignment/>
    </xf>
    <xf numFmtId="0" fontId="15" fillId="0" borderId="0" xfId="20" applyFont="1">
      <alignment/>
      <protection/>
    </xf>
    <xf numFmtId="166" fontId="7" fillId="0" borderId="0" xfId="20" applyNumberFormat="1" applyFont="1">
      <alignment/>
      <protection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16" fillId="0" borderId="0" xfId="20" applyFont="1">
      <alignment/>
      <protection/>
    </xf>
    <xf numFmtId="3" fontId="9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0" fontId="12" fillId="0" borderId="0" xfId="20" applyFont="1">
      <alignment/>
      <protection/>
    </xf>
    <xf numFmtId="166" fontId="13" fillId="0" borderId="0" xfId="15" applyNumberFormat="1" applyFont="1" applyAlignment="1">
      <alignment/>
    </xf>
    <xf numFmtId="0" fontId="11" fillId="0" borderId="0" xfId="20" applyFont="1">
      <alignment/>
      <protection/>
    </xf>
    <xf numFmtId="166" fontId="9" fillId="0" borderId="0" xfId="15" applyNumberFormat="1" applyFont="1" applyAlignment="1">
      <alignment/>
    </xf>
    <xf numFmtId="166" fontId="5" fillId="0" borderId="0" xfId="15" applyNumberFormat="1" applyFont="1" applyAlignment="1">
      <alignment/>
    </xf>
    <xf numFmtId="3" fontId="6" fillId="0" borderId="0" xfId="20" applyNumberFormat="1" applyFont="1">
      <alignment/>
      <protection/>
    </xf>
    <xf numFmtId="0" fontId="18" fillId="0" borderId="0" xfId="20" applyFont="1">
      <alignment/>
      <protection/>
    </xf>
    <xf numFmtId="0" fontId="19" fillId="0" borderId="0" xfId="20" applyFont="1">
      <alignment/>
      <protection/>
    </xf>
    <xf numFmtId="0" fontId="7" fillId="0" borderId="0" xfId="22" applyFont="1">
      <alignment/>
      <protection/>
    </xf>
    <xf numFmtId="166" fontId="7" fillId="0" borderId="0" xfId="22" applyNumberFormat="1" applyFont="1">
      <alignment/>
      <protection/>
    </xf>
    <xf numFmtId="164" fontId="7" fillId="0" borderId="0" xfId="20" applyNumberFormat="1" applyFont="1">
      <alignment/>
      <protection/>
    </xf>
    <xf numFmtId="38" fontId="13" fillId="0" borderId="0" xfId="15" applyNumberFormat="1" applyFont="1" applyAlignment="1">
      <alignment/>
    </xf>
    <xf numFmtId="0" fontId="5" fillId="2" borderId="0" xfId="20" applyFont="1" applyFill="1" applyAlignment="1">
      <alignment horizontal="right"/>
      <protection/>
    </xf>
    <xf numFmtId="169" fontId="7" fillId="0" borderId="0" xfId="23" applyNumberFormat="1" applyFont="1" applyAlignment="1">
      <alignment/>
    </xf>
    <xf numFmtId="164" fontId="7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9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3" fontId="7" fillId="0" borderId="0" xfId="15" applyNumberFormat="1" applyFont="1" applyAlignment="1">
      <alignment/>
    </xf>
    <xf numFmtId="172" fontId="9" fillId="0" borderId="0" xfId="15" applyNumberFormat="1" applyFont="1" applyAlignment="1">
      <alignment/>
    </xf>
    <xf numFmtId="166" fontId="21" fillId="0" borderId="0" xfId="15" applyNumberFormat="1" applyFont="1" applyAlignment="1">
      <alignment/>
    </xf>
    <xf numFmtId="0" fontId="21" fillId="0" borderId="0" xfId="21" applyFont="1" applyAlignment="1">
      <alignment horizontal="right"/>
      <protection/>
    </xf>
    <xf numFmtId="3" fontId="12" fillId="0" borderId="0" xfId="22" applyNumberFormat="1" applyFont="1">
      <alignment/>
      <protection/>
    </xf>
    <xf numFmtId="3" fontId="12" fillId="0" borderId="0" xfId="19" applyNumberFormat="1" applyFont="1">
      <alignment/>
      <protection/>
    </xf>
    <xf numFmtId="0" fontId="13" fillId="0" borderId="0" xfId="0" applyFont="1" applyAlignment="1">
      <alignment/>
    </xf>
    <xf numFmtId="172" fontId="9" fillId="0" borderId="0" xfId="15" applyNumberFormat="1" applyFont="1" applyAlignment="1">
      <alignment horizontal="right"/>
    </xf>
    <xf numFmtId="0" fontId="20" fillId="0" borderId="0" xfId="21" applyFont="1" applyAlignment="1">
      <alignment horizontal="center"/>
      <protection/>
    </xf>
    <xf numFmtId="0" fontId="5" fillId="1" borderId="0" xfId="20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Y 2001 Fact Sheet" xfId="19"/>
    <cellStyle name="Normal_dcfs monthly factsheet" xfId="20"/>
    <cellStyle name="Normal_dcfsfactsheet" xfId="21"/>
    <cellStyle name="Normal_June 2001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" style="1" customWidth="1"/>
    <col min="2" max="2" width="9.33203125" style="1" customWidth="1"/>
    <col min="3" max="3" width="4.16015625" style="1" customWidth="1"/>
    <col min="4" max="4" width="9.83203125" style="1" customWidth="1"/>
    <col min="5" max="5" width="9.33203125" style="1" customWidth="1"/>
    <col min="6" max="6" width="3.66015625" style="1" customWidth="1"/>
    <col min="7" max="7" width="17.83203125" style="1" customWidth="1"/>
    <col min="8" max="8" width="4.66015625" style="1" customWidth="1"/>
    <col min="9" max="9" width="5" style="1" customWidth="1"/>
    <col min="10" max="10" width="11" style="1" customWidth="1"/>
    <col min="11" max="11" width="3" style="1" customWidth="1"/>
    <col min="12" max="12" width="10.83203125" style="1" customWidth="1"/>
    <col min="13" max="13" width="9" style="1" customWidth="1"/>
    <col min="14" max="16384" width="9.33203125" style="1" customWidth="1"/>
  </cols>
  <sheetData>
    <row r="1" spans="1:13" ht="12">
      <c r="A1" s="49" t="s">
        <v>64</v>
      </c>
      <c r="G1" s="50"/>
      <c r="H1" s="21"/>
      <c r="M1" s="51" t="s">
        <v>65</v>
      </c>
    </row>
    <row r="2" ht="12" customHeight="1"/>
    <row r="3" spans="1:13" ht="15">
      <c r="A3" s="60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>
      <c r="A4" s="60" t="s">
        <v>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ht="9" customHeight="1"/>
    <row r="6" spans="1:13" ht="12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8" customFormat="1" ht="6.75" customHeight="1">
      <c r="A7" s="2"/>
      <c r="B7" s="3"/>
      <c r="C7" s="3"/>
      <c r="D7" s="3"/>
      <c r="E7" s="4"/>
      <c r="F7" s="4"/>
      <c r="G7" s="5"/>
      <c r="H7" s="4"/>
      <c r="I7" s="4"/>
      <c r="J7" s="5"/>
      <c r="K7" s="4"/>
      <c r="L7" s="6" t="s">
        <v>1</v>
      </c>
      <c r="M7" s="7"/>
    </row>
    <row r="8" spans="1:13" s="8" customFormat="1" ht="12">
      <c r="A8" s="9"/>
      <c r="B8" s="10"/>
      <c r="C8" s="10"/>
      <c r="D8" s="10"/>
      <c r="E8" s="10"/>
      <c r="F8" s="11" t="s">
        <v>2</v>
      </c>
      <c r="G8" s="11"/>
      <c r="H8" s="11"/>
      <c r="I8" s="11"/>
      <c r="J8" s="11" t="s">
        <v>3</v>
      </c>
      <c r="K8" s="11"/>
      <c r="L8" s="11" t="s">
        <v>1</v>
      </c>
      <c r="M8" s="12"/>
    </row>
    <row r="9" spans="1:13" s="8" customFormat="1" ht="12">
      <c r="A9" s="9"/>
      <c r="B9" s="10"/>
      <c r="C9" s="10"/>
      <c r="D9" s="10"/>
      <c r="E9" s="10"/>
      <c r="F9" s="11" t="s">
        <v>4</v>
      </c>
      <c r="G9" s="11"/>
      <c r="H9" s="11"/>
      <c r="I9" s="11"/>
      <c r="J9" s="11" t="s">
        <v>5</v>
      </c>
      <c r="K9" s="11"/>
      <c r="L9" s="13"/>
      <c r="M9" s="11" t="s">
        <v>6</v>
      </c>
    </row>
    <row r="10" spans="1:13" s="8" customFormat="1" ht="6.75" customHeight="1">
      <c r="A10" s="2"/>
      <c r="B10" s="3"/>
      <c r="C10" s="3"/>
      <c r="D10" s="3"/>
      <c r="E10" s="4"/>
      <c r="F10" s="4"/>
      <c r="G10" s="5"/>
      <c r="H10" s="4"/>
      <c r="I10" s="4"/>
      <c r="J10" s="5"/>
      <c r="K10" s="4"/>
      <c r="L10" s="6"/>
      <c r="M10" s="7"/>
    </row>
    <row r="11" spans="1:13" s="8" customFormat="1" ht="12">
      <c r="A11" s="14" t="s">
        <v>78</v>
      </c>
      <c r="B11" s="15"/>
      <c r="C11" s="15"/>
      <c r="D11" s="15"/>
      <c r="E11" s="16"/>
      <c r="F11" s="16"/>
      <c r="G11" s="52">
        <v>18422</v>
      </c>
      <c r="H11" s="52"/>
      <c r="I11" s="52"/>
      <c r="J11" s="52">
        <v>143216</v>
      </c>
      <c r="K11" s="4"/>
      <c r="L11" s="6"/>
      <c r="M11" s="53">
        <f>G11+J11</f>
        <v>161638</v>
      </c>
    </row>
    <row r="12" ht="9" customHeight="1"/>
    <row r="13" spans="1:13" s="8" customFormat="1" ht="12" customHeight="1">
      <c r="A13" s="61" t="s">
        <v>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s="8" customFormat="1" ht="6.75" customHeight="1">
      <c r="A14" s="2"/>
      <c r="B14" s="3"/>
      <c r="C14" s="3"/>
      <c r="D14" s="3"/>
      <c r="E14" s="4"/>
      <c r="F14" s="4"/>
      <c r="G14" s="5"/>
      <c r="H14" s="4"/>
      <c r="I14" s="4"/>
      <c r="J14" s="5"/>
      <c r="K14" s="4"/>
      <c r="L14" s="6"/>
      <c r="M14" s="7"/>
    </row>
    <row r="15" spans="1:13" s="8" customFormat="1" ht="12">
      <c r="A15" s="2" t="s">
        <v>7</v>
      </c>
      <c r="B15" s="3"/>
      <c r="C15" s="3"/>
      <c r="D15" s="52">
        <v>10453</v>
      </c>
      <c r="E15" s="17">
        <f>D15/$L$19</f>
        <v>0.06466919907447506</v>
      </c>
      <c r="F15" s="6"/>
      <c r="G15" s="2" t="s">
        <v>10</v>
      </c>
      <c r="H15" s="4"/>
      <c r="I15" s="4"/>
      <c r="J15" s="4"/>
      <c r="K15" s="4"/>
      <c r="L15" s="52">
        <v>408</v>
      </c>
      <c r="M15" s="17">
        <f>L15/$L$19</f>
        <v>0.002524158923025526</v>
      </c>
    </row>
    <row r="16" spans="1:13" s="8" customFormat="1" ht="12">
      <c r="A16" s="2" t="s">
        <v>9</v>
      </c>
      <c r="B16" s="4"/>
      <c r="C16" s="4"/>
      <c r="D16" s="52">
        <v>22547</v>
      </c>
      <c r="E16" s="17">
        <f>D16/$L$19</f>
        <v>0.13949071381729544</v>
      </c>
      <c r="F16" s="6"/>
      <c r="G16" s="2" t="s">
        <v>67</v>
      </c>
      <c r="H16" s="4"/>
      <c r="I16" s="4"/>
      <c r="J16" s="6"/>
      <c r="K16" s="17"/>
      <c r="L16" s="52">
        <v>12600</v>
      </c>
      <c r="M16" s="17">
        <f>L16/$L$19</f>
        <v>0.07795196674049419</v>
      </c>
    </row>
    <row r="17" spans="1:14" s="8" customFormat="1" ht="12">
      <c r="A17" s="2" t="s">
        <v>11</v>
      </c>
      <c r="B17" s="3"/>
      <c r="C17" s="3"/>
      <c r="D17" s="52">
        <v>2374</v>
      </c>
      <c r="E17" s="17">
        <f>D17/$L$19</f>
        <v>0.014687140400153429</v>
      </c>
      <c r="F17" s="6"/>
      <c r="G17" s="2" t="s">
        <v>12</v>
      </c>
      <c r="H17" s="6"/>
      <c r="I17" s="4"/>
      <c r="J17" s="4"/>
      <c r="K17" s="4"/>
      <c r="L17" s="52">
        <v>22406</v>
      </c>
      <c r="M17" s="17">
        <f>L17/$L$19</f>
        <v>0.13861839418948516</v>
      </c>
      <c r="N17" s="18"/>
    </row>
    <row r="18" spans="1:13" s="8" customFormat="1" ht="12">
      <c r="A18" s="2" t="s">
        <v>13</v>
      </c>
      <c r="B18" s="4"/>
      <c r="C18" s="4"/>
      <c r="D18" s="52">
        <v>43750</v>
      </c>
      <c r="E18" s="17">
        <f>D18/$L$19</f>
        <v>0.2706665511822715</v>
      </c>
      <c r="F18" s="6"/>
      <c r="G18" s="2" t="s">
        <v>14</v>
      </c>
      <c r="H18" s="4"/>
      <c r="I18" s="4"/>
      <c r="J18" s="4"/>
      <c r="K18" s="4"/>
      <c r="L18" s="52">
        <v>21332</v>
      </c>
      <c r="M18" s="17">
        <f>L18/$L$19</f>
        <v>0.13197391702446207</v>
      </c>
    </row>
    <row r="19" spans="1:15" s="8" customFormat="1" ht="12">
      <c r="A19" s="2" t="s">
        <v>8</v>
      </c>
      <c r="B19" s="4"/>
      <c r="C19" s="4"/>
      <c r="D19" s="52">
        <v>25768</v>
      </c>
      <c r="E19" s="17">
        <f>D19/$L$19</f>
        <v>0.15941795864833763</v>
      </c>
      <c r="F19" s="6"/>
      <c r="G19" s="19" t="s">
        <v>15</v>
      </c>
      <c r="H19" s="6"/>
      <c r="I19" s="4"/>
      <c r="J19" s="4"/>
      <c r="K19" s="4"/>
      <c r="L19" s="53">
        <f>SUM(D15:D19)+SUM(L15:L18)</f>
        <v>161638</v>
      </c>
      <c r="M19" s="20">
        <f>L19/$L$19</f>
        <v>1</v>
      </c>
      <c r="O19" s="18"/>
    </row>
    <row r="20" ht="9" customHeight="1"/>
    <row r="21" spans="1:13" s="8" customFormat="1" ht="12" customHeight="1">
      <c r="A21" s="61" t="s">
        <v>80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s="8" customFormat="1" ht="6.75" customHeight="1">
      <c r="A22" s="2"/>
      <c r="B22" s="3"/>
      <c r="C22" s="3"/>
      <c r="D22" s="3"/>
      <c r="E22" s="4"/>
      <c r="F22" s="4"/>
      <c r="G22" s="5"/>
      <c r="H22" s="4"/>
      <c r="I22" s="4"/>
      <c r="J22" s="5"/>
      <c r="K22" s="4"/>
      <c r="L22" s="6"/>
      <c r="M22" s="7"/>
    </row>
    <row r="23" spans="1:13" s="8" customFormat="1" ht="12">
      <c r="A23" s="4"/>
      <c r="B23" s="2" t="s">
        <v>81</v>
      </c>
      <c r="C23" s="4"/>
      <c r="D23" s="6"/>
      <c r="E23" s="5"/>
      <c r="F23" s="6"/>
      <c r="G23" s="5"/>
      <c r="H23" s="6"/>
      <c r="I23" s="6"/>
      <c r="J23" s="6"/>
      <c r="K23" s="6"/>
      <c r="L23" s="52">
        <v>1261</v>
      </c>
      <c r="M23" s="6"/>
    </row>
    <row r="24" spans="1:13" s="21" customFormat="1" ht="12">
      <c r="A24" s="4"/>
      <c r="B24" s="2" t="s">
        <v>16</v>
      </c>
      <c r="C24" s="4"/>
      <c r="D24" s="6"/>
      <c r="E24" s="5"/>
      <c r="F24" s="6"/>
      <c r="G24" s="5"/>
      <c r="H24" s="6"/>
      <c r="I24" s="6"/>
      <c r="J24" s="6"/>
      <c r="K24" s="6"/>
      <c r="L24" s="52">
        <f>J25+J26</f>
        <v>9084</v>
      </c>
      <c r="M24" s="6"/>
    </row>
    <row r="25" spans="1:13" s="21" customFormat="1" ht="11.25">
      <c r="A25" s="22"/>
      <c r="B25" s="23" t="s">
        <v>17</v>
      </c>
      <c r="C25" s="23"/>
      <c r="D25" s="24"/>
      <c r="E25" s="25"/>
      <c r="F25" s="6"/>
      <c r="G25" s="25"/>
      <c r="H25" s="6"/>
      <c r="I25" s="6"/>
      <c r="J25" s="26">
        <v>7894</v>
      </c>
      <c r="K25" s="27"/>
      <c r="L25" s="52"/>
      <c r="M25" s="27"/>
    </row>
    <row r="26" spans="1:13" s="8" customFormat="1" ht="11.25">
      <c r="A26" s="22"/>
      <c r="B26" s="23" t="s">
        <v>18</v>
      </c>
      <c r="C26" s="23"/>
      <c r="D26" s="24"/>
      <c r="E26" s="25"/>
      <c r="F26" s="6"/>
      <c r="G26" s="25"/>
      <c r="H26" s="6"/>
      <c r="I26" s="6"/>
      <c r="J26" s="26">
        <v>1190</v>
      </c>
      <c r="K26" s="27"/>
      <c r="L26" s="52"/>
      <c r="M26" s="27"/>
    </row>
    <row r="27" spans="1:13" s="8" customFormat="1" ht="12">
      <c r="A27" s="4"/>
      <c r="B27" s="2" t="s">
        <v>19</v>
      </c>
      <c r="C27" s="4"/>
      <c r="D27" s="4"/>
      <c r="E27" s="5"/>
      <c r="F27" s="6"/>
      <c r="G27" s="5"/>
      <c r="H27" s="6"/>
      <c r="I27" s="6"/>
      <c r="J27" s="6"/>
      <c r="K27" s="6"/>
      <c r="L27" s="52">
        <f>SUM(J28:J29)</f>
        <v>8786</v>
      </c>
      <c r="M27" s="6"/>
    </row>
    <row r="28" spans="1:13" s="21" customFormat="1" ht="11.25">
      <c r="A28" s="22"/>
      <c r="B28" s="23" t="s">
        <v>20</v>
      </c>
      <c r="C28" s="23"/>
      <c r="D28" s="24"/>
      <c r="E28" s="25"/>
      <c r="F28" s="6"/>
      <c r="G28" s="25"/>
      <c r="H28" s="6"/>
      <c r="I28" s="6"/>
      <c r="J28" s="26">
        <v>8018</v>
      </c>
      <c r="K28" s="27"/>
      <c r="L28" s="52"/>
      <c r="M28" s="27"/>
    </row>
    <row r="29" spans="1:13" s="21" customFormat="1" ht="11.25">
      <c r="A29" s="22"/>
      <c r="B29" s="23" t="s">
        <v>21</v>
      </c>
      <c r="C29" s="23"/>
      <c r="D29" s="24"/>
      <c r="E29" s="25"/>
      <c r="F29" s="6"/>
      <c r="G29" s="25"/>
      <c r="H29" s="6"/>
      <c r="I29" s="6"/>
      <c r="J29" s="26">
        <v>768</v>
      </c>
      <c r="K29" s="27"/>
      <c r="L29" s="52"/>
      <c r="M29" s="27"/>
    </row>
    <row r="30" spans="1:13" s="21" customFormat="1" ht="12">
      <c r="A30" s="4"/>
      <c r="B30" s="2" t="s">
        <v>22</v>
      </c>
      <c r="C30" s="4"/>
      <c r="D30" s="4"/>
      <c r="E30" s="28"/>
      <c r="F30" s="6"/>
      <c r="G30" s="28"/>
      <c r="H30" s="6"/>
      <c r="I30" s="6"/>
      <c r="J30" s="6"/>
      <c r="K30" s="6"/>
      <c r="L30" s="52">
        <v>19926</v>
      </c>
      <c r="M30" s="6"/>
    </row>
    <row r="31" spans="1:13" s="21" customFormat="1" ht="12">
      <c r="A31" s="29"/>
      <c r="B31" s="2" t="s">
        <v>23</v>
      </c>
      <c r="C31" s="12"/>
      <c r="D31" s="12"/>
      <c r="E31" s="30"/>
      <c r="F31" s="7"/>
      <c r="G31" s="31"/>
      <c r="H31" s="30"/>
      <c r="I31" s="12"/>
      <c r="J31" s="32"/>
      <c r="K31" s="31"/>
      <c r="L31" s="52">
        <v>3318</v>
      </c>
      <c r="M31" s="5"/>
    </row>
    <row r="32" spans="1:13" s="21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3"/>
      <c r="M32" s="2"/>
    </row>
    <row r="33" spans="1:13" ht="12">
      <c r="A33" s="34"/>
      <c r="B33" s="19" t="s">
        <v>24</v>
      </c>
      <c r="C33" s="23"/>
      <c r="D33" s="23"/>
      <c r="E33" s="24"/>
      <c r="F33" s="35"/>
      <c r="G33" s="36"/>
      <c r="H33" s="6"/>
      <c r="I33" s="4"/>
      <c r="J33" s="26"/>
      <c r="K33" s="36"/>
      <c r="L33" s="59" t="s">
        <v>77</v>
      </c>
      <c r="M33" s="38"/>
    </row>
    <row r="34" spans="1:13" ht="12">
      <c r="A34" s="34"/>
      <c r="B34" s="58" t="s">
        <v>76</v>
      </c>
      <c r="C34" s="23"/>
      <c r="D34" s="23"/>
      <c r="E34" s="24"/>
      <c r="F34" s="35"/>
      <c r="G34" s="36"/>
      <c r="H34" s="6"/>
      <c r="I34" s="4"/>
      <c r="J34" s="26"/>
      <c r="K34" s="36"/>
      <c r="L34" s="53"/>
      <c r="M34" s="38"/>
    </row>
    <row r="35" ht="9" customHeight="1"/>
    <row r="36" spans="1:13" ht="12" customHeight="1">
      <c r="A36" s="61" t="s">
        <v>25</v>
      </c>
      <c r="B36" s="61"/>
      <c r="C36" s="61"/>
      <c r="D36" s="61"/>
      <c r="E36" s="61"/>
      <c r="F36" s="40"/>
      <c r="G36" s="61" t="s">
        <v>26</v>
      </c>
      <c r="H36" s="61"/>
      <c r="I36" s="61"/>
      <c r="J36" s="61"/>
      <c r="K36" s="61"/>
      <c r="L36" s="61"/>
      <c r="M36" s="61"/>
    </row>
    <row r="37" spans="1:13" s="8" customFormat="1" ht="6.75" customHeight="1">
      <c r="A37" s="2"/>
      <c r="B37" s="3"/>
      <c r="C37" s="3"/>
      <c r="D37" s="3"/>
      <c r="E37" s="4"/>
      <c r="F37" s="4"/>
      <c r="G37" s="5"/>
      <c r="H37" s="4"/>
      <c r="I37" s="4"/>
      <c r="J37" s="5"/>
      <c r="K37" s="4"/>
      <c r="L37" s="6"/>
      <c r="M37" s="7"/>
    </row>
    <row r="38" spans="1:13" ht="12">
      <c r="A38" s="41" t="s">
        <v>27</v>
      </c>
      <c r="B38" s="4"/>
      <c r="C38" s="4"/>
      <c r="D38" s="4"/>
      <c r="E38" s="28"/>
      <c r="F38" s="6"/>
      <c r="G38" s="2" t="s">
        <v>28</v>
      </c>
      <c r="H38" s="6"/>
      <c r="I38" s="4"/>
      <c r="J38" s="4"/>
      <c r="K38" s="4"/>
      <c r="L38" s="4"/>
      <c r="M38" s="52">
        <v>12777</v>
      </c>
    </row>
    <row r="39" spans="1:13" s="8" customFormat="1" ht="12">
      <c r="A39" s="2" t="s">
        <v>29</v>
      </c>
      <c r="B39" s="4"/>
      <c r="C39" s="2"/>
      <c r="D39" s="52">
        <v>5749</v>
      </c>
      <c r="E39" s="17">
        <v>0.13566961651917403</v>
      </c>
      <c r="F39" s="40"/>
      <c r="G39" s="2" t="s">
        <v>30</v>
      </c>
      <c r="H39" s="6"/>
      <c r="I39" s="4"/>
      <c r="J39" s="4"/>
      <c r="K39" s="4"/>
      <c r="L39" s="2"/>
      <c r="M39" s="52">
        <v>3307</v>
      </c>
    </row>
    <row r="40" spans="1:13" ht="12">
      <c r="A40" s="2" t="s">
        <v>31</v>
      </c>
      <c r="B40" s="3"/>
      <c r="C40" s="4"/>
      <c r="D40" s="52">
        <v>3927</v>
      </c>
      <c r="E40" s="17">
        <v>0.09267256637168142</v>
      </c>
      <c r="F40" s="6"/>
      <c r="G40" s="2" t="s">
        <v>32</v>
      </c>
      <c r="H40" s="6"/>
      <c r="I40" s="4"/>
      <c r="J40" s="4"/>
      <c r="K40" s="4"/>
      <c r="L40" s="2"/>
      <c r="M40" s="52">
        <v>7710</v>
      </c>
    </row>
    <row r="41" spans="1:21" s="8" customFormat="1" ht="12">
      <c r="A41" s="2" t="s">
        <v>33</v>
      </c>
      <c r="B41" s="2"/>
      <c r="C41" s="2"/>
      <c r="D41" s="52">
        <v>10915</v>
      </c>
      <c r="E41" s="17">
        <v>0.2575811209439528</v>
      </c>
      <c r="F41" s="40"/>
      <c r="G41" s="2" t="s">
        <v>34</v>
      </c>
      <c r="H41" s="6"/>
      <c r="I41" s="4"/>
      <c r="J41" s="4"/>
      <c r="K41" s="4"/>
      <c r="L41" s="4"/>
      <c r="M41" s="52">
        <v>252</v>
      </c>
      <c r="U41" s="25"/>
    </row>
    <row r="42" spans="1:21" ht="12">
      <c r="A42" s="2" t="s">
        <v>35</v>
      </c>
      <c r="B42" s="3"/>
      <c r="C42" s="2"/>
      <c r="D42" s="52">
        <v>10373</v>
      </c>
      <c r="E42" s="17">
        <v>0.2447905604719764</v>
      </c>
      <c r="F42" s="40"/>
      <c r="G42" s="2" t="s">
        <v>36</v>
      </c>
      <c r="H42" s="6"/>
      <c r="I42" s="4"/>
      <c r="J42" s="4"/>
      <c r="K42" s="4"/>
      <c r="L42" s="4"/>
      <c r="M42" s="52">
        <v>2174</v>
      </c>
      <c r="U42" s="25"/>
    </row>
    <row r="43" spans="1:13" ht="12">
      <c r="A43" s="2" t="s">
        <v>37</v>
      </c>
      <c r="B43" s="3"/>
      <c r="C43" s="2"/>
      <c r="D43" s="52">
        <v>5131</v>
      </c>
      <c r="E43" s="17">
        <v>0.12108554572271386</v>
      </c>
      <c r="F43" s="12"/>
      <c r="G43" s="39" t="s">
        <v>38</v>
      </c>
      <c r="H43" s="6"/>
      <c r="I43" s="4"/>
      <c r="J43" s="4"/>
      <c r="K43" s="4"/>
      <c r="L43" s="4"/>
      <c r="M43" s="52">
        <v>2145</v>
      </c>
    </row>
    <row r="44" spans="1:13" s="8" customFormat="1" ht="12">
      <c r="A44" s="2" t="s">
        <v>68</v>
      </c>
      <c r="B44" s="4"/>
      <c r="C44" s="4"/>
      <c r="D44" s="52">
        <v>4603</v>
      </c>
      <c r="E44" s="17">
        <v>0.10862536873156342</v>
      </c>
      <c r="F44" s="4"/>
      <c r="G44" s="39" t="s">
        <v>39</v>
      </c>
      <c r="H44" s="6"/>
      <c r="I44" s="4"/>
      <c r="J44" s="4"/>
      <c r="K44" s="4"/>
      <c r="L44" s="4"/>
      <c r="M44" s="52">
        <v>31</v>
      </c>
    </row>
    <row r="45" spans="1:13" s="8" customFormat="1" ht="12">
      <c r="A45" s="2" t="s">
        <v>40</v>
      </c>
      <c r="B45" s="4"/>
      <c r="C45" s="4"/>
      <c r="D45" s="52">
        <v>1677</v>
      </c>
      <c r="E45" s="17">
        <v>0.03957522123893805</v>
      </c>
      <c r="F45" s="4"/>
      <c r="G45" s="39" t="s">
        <v>73</v>
      </c>
      <c r="H45" s="4"/>
      <c r="I45" s="4"/>
      <c r="J45" s="4"/>
      <c r="K45" s="4"/>
      <c r="L45" s="4"/>
      <c r="M45" s="52">
        <f>1078+271</f>
        <v>1349</v>
      </c>
    </row>
    <row r="46" spans="1:13" s="8" customFormat="1" ht="12">
      <c r="A46" s="19" t="s">
        <v>41</v>
      </c>
      <c r="B46" s="12"/>
      <c r="C46" s="12"/>
      <c r="D46" s="59" t="s">
        <v>77</v>
      </c>
      <c r="E46" s="20">
        <v>1</v>
      </c>
      <c r="F46" s="4"/>
      <c r="G46" s="2" t="s">
        <v>43</v>
      </c>
      <c r="H46" s="4"/>
      <c r="I46" s="4"/>
      <c r="J46" s="4"/>
      <c r="K46" s="4"/>
      <c r="L46" s="4"/>
      <c r="M46" s="52">
        <f>7+22+1011</f>
        <v>1040</v>
      </c>
    </row>
    <row r="47" spans="1:13" s="8" customFormat="1" ht="12">
      <c r="A47" s="4"/>
      <c r="B47" s="4"/>
      <c r="C47" s="4"/>
      <c r="D47" s="42"/>
      <c r="E47" s="4"/>
      <c r="F47" s="4"/>
      <c r="G47" s="19" t="s">
        <v>74</v>
      </c>
      <c r="H47" s="4"/>
      <c r="I47" s="4"/>
      <c r="J47" s="4"/>
      <c r="K47" s="4"/>
      <c r="L47" s="4"/>
      <c r="M47" s="53">
        <f>SUM(M38:M46)</f>
        <v>30785</v>
      </c>
    </row>
    <row r="48" spans="1:13" s="8" customFormat="1" ht="12">
      <c r="A48" s="41" t="s">
        <v>42</v>
      </c>
      <c r="B48" s="4"/>
      <c r="C48" s="4"/>
      <c r="D48" s="43"/>
      <c r="E48" s="44"/>
      <c r="F48" s="12"/>
      <c r="H48" s="24"/>
      <c r="I48" s="23"/>
      <c r="J48" s="4"/>
      <c r="K48" s="4"/>
      <c r="L48" s="4"/>
      <c r="M48" s="5"/>
    </row>
    <row r="49" spans="1:13" s="8" customFormat="1" ht="12">
      <c r="A49" s="2" t="s">
        <v>44</v>
      </c>
      <c r="B49" s="4"/>
      <c r="C49" s="4"/>
      <c r="D49" s="52">
        <v>21027</v>
      </c>
      <c r="E49" s="17">
        <v>0.49621238938053097</v>
      </c>
      <c r="F49" s="2"/>
      <c r="G49" s="56" t="s">
        <v>46</v>
      </c>
      <c r="H49" s="24"/>
      <c r="I49" s="24"/>
      <c r="J49" s="4"/>
      <c r="K49" s="4"/>
      <c r="L49" s="2"/>
      <c r="M49" s="37"/>
    </row>
    <row r="50" spans="1:13" ht="12">
      <c r="A50" s="2" t="s">
        <v>45</v>
      </c>
      <c r="B50" s="4"/>
      <c r="C50" s="4"/>
      <c r="D50" s="52">
        <v>21348</v>
      </c>
      <c r="E50" s="17">
        <v>0.503787610619469</v>
      </c>
      <c r="F50" s="2"/>
      <c r="G50" s="57" t="s">
        <v>71</v>
      </c>
      <c r="J50" s="4"/>
      <c r="K50" s="23"/>
      <c r="L50" s="2"/>
      <c r="M50" s="45"/>
    </row>
    <row r="51" spans="1:13" ht="12">
      <c r="A51" s="19" t="s">
        <v>47</v>
      </c>
      <c r="B51" s="2"/>
      <c r="C51" s="2"/>
      <c r="D51" s="59" t="s">
        <v>77</v>
      </c>
      <c r="E51" s="20">
        <v>1</v>
      </c>
      <c r="F51" s="39"/>
      <c r="J51" s="2"/>
      <c r="K51" s="24"/>
      <c r="L51" s="2"/>
      <c r="M51" s="45"/>
    </row>
    <row r="52" spans="1:13" s="8" customFormat="1" ht="6.75" customHeight="1">
      <c r="A52" s="2"/>
      <c r="B52" s="3"/>
      <c r="C52" s="3"/>
      <c r="D52" s="3"/>
      <c r="E52" s="4"/>
      <c r="F52" s="4"/>
      <c r="G52" s="5"/>
      <c r="H52" s="4"/>
      <c r="I52" s="4"/>
      <c r="J52" s="5"/>
      <c r="K52" s="4"/>
      <c r="L52" s="6"/>
      <c r="M52" s="7"/>
    </row>
    <row r="53" spans="1:13" ht="12">
      <c r="A53" s="41" t="s">
        <v>48</v>
      </c>
      <c r="B53" s="4"/>
      <c r="C53" s="4"/>
      <c r="D53" s="43"/>
      <c r="E53" s="44"/>
      <c r="F53" s="39"/>
      <c r="G53" s="61" t="s">
        <v>49</v>
      </c>
      <c r="H53" s="61"/>
      <c r="I53" s="61"/>
      <c r="J53" s="61"/>
      <c r="K53" s="61"/>
      <c r="L53" s="61"/>
      <c r="M53" s="61"/>
    </row>
    <row r="54" spans="1:13" ht="12">
      <c r="A54" s="2" t="s">
        <v>50</v>
      </c>
      <c r="B54" s="3"/>
      <c r="C54" s="2"/>
      <c r="D54" s="52">
        <v>6169</v>
      </c>
      <c r="E54" s="17">
        <v>0.1455811209439528</v>
      </c>
      <c r="F54" s="4"/>
      <c r="G54" s="4"/>
      <c r="H54" s="4"/>
      <c r="I54" s="4"/>
      <c r="J54" s="4"/>
      <c r="K54" s="4"/>
      <c r="L54" s="4"/>
      <c r="M54" s="4"/>
    </row>
    <row r="55" spans="1:13" s="8" customFormat="1" ht="12">
      <c r="A55" s="2" t="s">
        <v>51</v>
      </c>
      <c r="B55" s="3"/>
      <c r="C55" s="2"/>
      <c r="D55" s="52">
        <v>17736</v>
      </c>
      <c r="E55" s="17">
        <v>0.4185486725663717</v>
      </c>
      <c r="F55" s="3"/>
      <c r="G55" s="4"/>
      <c r="H55" s="4"/>
      <c r="I55" s="4"/>
      <c r="J55" s="4"/>
      <c r="K55" s="4"/>
      <c r="L55" s="46" t="s">
        <v>52</v>
      </c>
      <c r="M55" s="46" t="s">
        <v>53</v>
      </c>
    </row>
    <row r="56" spans="1:13" s="8" customFormat="1" ht="12.75" customHeight="1">
      <c r="A56" s="2" t="s">
        <v>54</v>
      </c>
      <c r="B56" s="3"/>
      <c r="C56" s="2"/>
      <c r="D56" s="52">
        <v>16740</v>
      </c>
      <c r="E56" s="17">
        <v>0.3950442477876106</v>
      </c>
      <c r="F56" s="4"/>
      <c r="G56" s="2" t="s">
        <v>55</v>
      </c>
      <c r="H56" s="6"/>
      <c r="I56" s="6"/>
      <c r="J56" s="6"/>
      <c r="K56" s="6"/>
      <c r="L56" s="52">
        <v>2854</v>
      </c>
      <c r="M56" s="52">
        <v>6953</v>
      </c>
    </row>
    <row r="57" spans="1:13" s="8" customFormat="1" ht="12">
      <c r="A57" s="2" t="s">
        <v>56</v>
      </c>
      <c r="B57" s="3"/>
      <c r="C57" s="2"/>
      <c r="D57" s="52">
        <v>1077</v>
      </c>
      <c r="E57" s="17">
        <v>0.025415929203539824</v>
      </c>
      <c r="F57" s="12"/>
      <c r="G57" s="2" t="s">
        <v>63</v>
      </c>
      <c r="H57" s="4"/>
      <c r="I57" s="3"/>
      <c r="J57" s="3"/>
      <c r="K57" s="3"/>
      <c r="L57" s="52">
        <v>5371</v>
      </c>
      <c r="M57" s="52">
        <v>14433</v>
      </c>
    </row>
    <row r="58" spans="1:13" s="8" customFormat="1" ht="12">
      <c r="A58" s="2" t="s">
        <v>57</v>
      </c>
      <c r="B58" s="4"/>
      <c r="C58" s="2"/>
      <c r="D58" s="52">
        <v>211</v>
      </c>
      <c r="E58" s="17">
        <v>0.004979351032448377</v>
      </c>
      <c r="F58" s="4"/>
      <c r="G58" s="2" t="s">
        <v>34</v>
      </c>
      <c r="H58" s="4"/>
      <c r="I58" s="4"/>
      <c r="J58" s="4"/>
      <c r="K58" s="4"/>
      <c r="L58" s="52">
        <v>178</v>
      </c>
      <c r="M58" s="52">
        <v>553</v>
      </c>
    </row>
    <row r="59" spans="1:13" s="8" customFormat="1" ht="12">
      <c r="A59" s="2" t="s">
        <v>58</v>
      </c>
      <c r="B59" s="4"/>
      <c r="C59" s="4"/>
      <c r="D59" s="52">
        <v>233</v>
      </c>
      <c r="E59" s="17">
        <v>0.005498525073746313</v>
      </c>
      <c r="F59" s="4"/>
      <c r="G59" s="2" t="s">
        <v>61</v>
      </c>
      <c r="H59" s="4"/>
      <c r="I59" s="3"/>
      <c r="J59" s="3"/>
      <c r="K59" s="3"/>
      <c r="L59" s="52">
        <v>351</v>
      </c>
      <c r="M59" s="52">
        <v>4250</v>
      </c>
    </row>
    <row r="60" spans="1:13" s="8" customFormat="1" ht="12">
      <c r="A60" s="2" t="s">
        <v>59</v>
      </c>
      <c r="B60" s="4"/>
      <c r="C60" s="4"/>
      <c r="D60" s="52">
        <v>209</v>
      </c>
      <c r="E60" s="17">
        <v>0.004932153392330383</v>
      </c>
      <c r="F60" s="4"/>
      <c r="G60" s="23" t="s">
        <v>75</v>
      </c>
      <c r="H60" s="4"/>
      <c r="I60" s="4"/>
      <c r="J60" s="4"/>
      <c r="K60" s="4"/>
      <c r="L60" s="4"/>
      <c r="M60" s="4"/>
    </row>
    <row r="61" spans="1:13" s="8" customFormat="1" ht="12">
      <c r="A61" s="19" t="s">
        <v>60</v>
      </c>
      <c r="B61" s="12"/>
      <c r="C61" s="12"/>
      <c r="D61" s="59" t="s">
        <v>77</v>
      </c>
      <c r="E61" s="20">
        <v>1</v>
      </c>
      <c r="F61" s="4"/>
      <c r="G61" s="22" t="s">
        <v>69</v>
      </c>
      <c r="H61" s="4"/>
      <c r="I61" s="4"/>
      <c r="J61" s="4"/>
      <c r="K61" s="4"/>
      <c r="L61" s="4"/>
      <c r="M61" s="4"/>
    </row>
    <row r="62" spans="1:2" s="8" customFormat="1" ht="11.25">
      <c r="A62" s="5"/>
      <c r="B62" s="47"/>
    </row>
    <row r="63" spans="1:2" s="8" customFormat="1" ht="11.25">
      <c r="A63" s="54"/>
      <c r="B63" s="47"/>
    </row>
    <row r="64" spans="1:13" s="8" customFormat="1" ht="11.25">
      <c r="A64" s="54" t="s">
        <v>62</v>
      </c>
      <c r="B64" s="47"/>
      <c r="M64" s="55" t="s">
        <v>72</v>
      </c>
    </row>
    <row r="65" spans="1:2" s="8" customFormat="1" ht="11.25">
      <c r="A65" s="5"/>
      <c r="B65" s="47"/>
    </row>
    <row r="66" spans="1:2" s="8" customFormat="1" ht="11.25">
      <c r="A66" s="5"/>
      <c r="B66" s="47"/>
    </row>
    <row r="67" spans="1:2" s="8" customFormat="1" ht="11.25">
      <c r="A67" s="5"/>
      <c r="B67" s="47"/>
    </row>
    <row r="68" spans="1:2" s="8" customFormat="1" ht="11.25">
      <c r="A68" s="18"/>
      <c r="B68" s="48"/>
    </row>
    <row r="69" spans="1:2" s="8" customFormat="1" ht="11.25">
      <c r="A69" s="5"/>
      <c r="B69" s="17"/>
    </row>
    <row r="70" spans="1:2" s="8" customFormat="1" ht="11.25">
      <c r="A70" s="5"/>
      <c r="B70" s="17"/>
    </row>
    <row r="71" spans="1:2" s="8" customFormat="1" ht="11.25">
      <c r="A71" s="18"/>
      <c r="B71" s="48"/>
    </row>
    <row r="72" spans="1:2" s="8" customFormat="1" ht="11.25">
      <c r="A72" s="5"/>
      <c r="B72" s="47"/>
    </row>
    <row r="73" spans="1:2" ht="12">
      <c r="A73" s="5"/>
      <c r="B73" s="47"/>
    </row>
    <row r="74" spans="1:2" ht="12">
      <c r="A74" s="5"/>
      <c r="B74" s="47"/>
    </row>
    <row r="75" spans="1:2" ht="12">
      <c r="A75" s="5"/>
      <c r="B75" s="47"/>
    </row>
    <row r="76" spans="1:2" ht="12">
      <c r="A76" s="5"/>
      <c r="B76" s="47"/>
    </row>
    <row r="77" spans="1:2" ht="12">
      <c r="A77" s="5"/>
      <c r="B77" s="47"/>
    </row>
    <row r="78" spans="1:2" ht="12">
      <c r="A78" s="5"/>
      <c r="B78" s="47"/>
    </row>
  </sheetData>
  <mergeCells count="8">
    <mergeCell ref="A3:M3"/>
    <mergeCell ref="A4:M4"/>
    <mergeCell ref="G53:M53"/>
    <mergeCell ref="G36:M36"/>
    <mergeCell ref="A36:E36"/>
    <mergeCell ref="A6:M6"/>
    <mergeCell ref="A13:M13"/>
    <mergeCell ref="A21:M21"/>
  </mergeCells>
  <printOptions/>
  <pageMargins left="0.48" right="0.38" top="0.3" bottom="0.23" header="0.2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CWS/CMS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2002</dc:title>
  <dc:subject/>
  <dc:creator>DCFS</dc:creator>
  <cp:keywords/>
  <dc:description/>
  <cp:lastModifiedBy>RAMOSM</cp:lastModifiedBy>
  <cp:lastPrinted>2003-03-10T19:29:09Z</cp:lastPrinted>
  <dcterms:created xsi:type="dcterms:W3CDTF">2002-01-25T01:56:48Z</dcterms:created>
  <dcterms:modified xsi:type="dcterms:W3CDTF">2004-04-15T22:59:41Z</dcterms:modified>
  <cp:category/>
  <cp:version/>
  <cp:contentType/>
  <cp:contentStatus/>
</cp:coreProperties>
</file>