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FY 2002-2003 Fact Sheet" sheetId="1" r:id="rId1"/>
  </sheets>
  <definedNames>
    <definedName name="_xlnm.Print_Area" localSheetId="0">'FY 2002-2003 Fact Sheet'!$A$1:$M$64</definedName>
  </definedNames>
  <calcPr fullCalcOnLoad="1"/>
</workbook>
</file>

<file path=xl/sharedStrings.xml><?xml version="1.0" encoding="utf-8"?>
<sst xmlns="http://schemas.openxmlformats.org/spreadsheetml/2006/main" count="82" uniqueCount="79">
  <si>
    <t xml:space="preserve">COUNTY OF LOS ANGELES </t>
  </si>
  <si>
    <t>DEPARTMENT OF CHILDREN AND FAMILY SERVICES</t>
  </si>
  <si>
    <t>FACT SHEET</t>
  </si>
  <si>
    <t xml:space="preserve">  EMERGENCY RESPONSE SERVICES  </t>
  </si>
  <si>
    <t xml:space="preserve"> </t>
  </si>
  <si>
    <t>In-Person Response</t>
  </si>
  <si>
    <t>REASONS FOR EMERGENCY RESPONSE SERVICES (children)</t>
  </si>
  <si>
    <t>Sexual Abuse</t>
  </si>
  <si>
    <t>Exploitation</t>
  </si>
  <si>
    <t>Physical Abuse</t>
  </si>
  <si>
    <t>Caretaker Absence/Incapacity</t>
  </si>
  <si>
    <t>Severe Neglect</t>
  </si>
  <si>
    <t>At Risk, Sibling Abuse</t>
  </si>
  <si>
    <t>General Neglect</t>
  </si>
  <si>
    <t>Substantial Risk</t>
  </si>
  <si>
    <t>Emotional Abuse</t>
  </si>
  <si>
    <t>Total</t>
  </si>
  <si>
    <t>Family Maintenance</t>
  </si>
  <si>
    <t xml:space="preserve">    Under 12 Months</t>
  </si>
  <si>
    <t xml:space="preserve">    Over 12 Months</t>
  </si>
  <si>
    <t>Family Reunification</t>
  </si>
  <si>
    <t xml:space="preserve">    Under 18 Months</t>
  </si>
  <si>
    <t xml:space="preserve">    Over 18 Months</t>
  </si>
  <si>
    <t>Permanent Placement</t>
  </si>
  <si>
    <t>Adoptions</t>
  </si>
  <si>
    <t>Total Children Receiving Child Welfare Services</t>
  </si>
  <si>
    <t>CHILD CHARACTERISTICS</t>
  </si>
  <si>
    <t>CHILDREN IN OUT-OF-HOME PLACEMENT</t>
  </si>
  <si>
    <t>Age</t>
  </si>
  <si>
    <t>Relatives</t>
  </si>
  <si>
    <t>Birth - 2 Years</t>
  </si>
  <si>
    <t>Foster Family Homes</t>
  </si>
  <si>
    <t>3 - 4 Years</t>
  </si>
  <si>
    <t>Foster Family Agency Homes</t>
  </si>
  <si>
    <t>5 - 9 Years</t>
  </si>
  <si>
    <t>Small Family Homes</t>
  </si>
  <si>
    <t>10 - 13 Years</t>
  </si>
  <si>
    <t>Group Homes</t>
  </si>
  <si>
    <t>14 - 15 Years</t>
  </si>
  <si>
    <t>Non-Related Legal Guardians</t>
  </si>
  <si>
    <t>16 - 17 Years</t>
  </si>
  <si>
    <t>18 Years &amp; Older</t>
  </si>
  <si>
    <t>Adoptions Children Placed Not Finalized</t>
  </si>
  <si>
    <t>Age Total</t>
  </si>
  <si>
    <t>Gender</t>
  </si>
  <si>
    <t>Other (Tribal, Medical Facility, Court Specified Homes)</t>
  </si>
  <si>
    <t>Male</t>
  </si>
  <si>
    <t>Female</t>
  </si>
  <si>
    <t>Gender Total</t>
  </si>
  <si>
    <t>Ethnicity</t>
  </si>
  <si>
    <t>FOSTER CARE RESOURCES</t>
  </si>
  <si>
    <t>White</t>
  </si>
  <si>
    <t>Hispanic</t>
  </si>
  <si>
    <t>Homes</t>
  </si>
  <si>
    <t>Beds</t>
  </si>
  <si>
    <t>African American</t>
  </si>
  <si>
    <t>Foster Homes</t>
  </si>
  <si>
    <t>Asian/Pacific Islander</t>
  </si>
  <si>
    <t>American Indian/Alaskan Native</t>
  </si>
  <si>
    <t>Filipino</t>
  </si>
  <si>
    <t>Group Homes*</t>
  </si>
  <si>
    <t>Other</t>
  </si>
  <si>
    <t>Ethnicity Total</t>
  </si>
  <si>
    <r>
      <t xml:space="preserve">Foster Family Agency Homes </t>
    </r>
    <r>
      <rPr>
        <sz val="7"/>
        <rFont val="Arial"/>
        <family val="2"/>
      </rPr>
      <t>(self-report)</t>
    </r>
  </si>
  <si>
    <t>In-Person</t>
  </si>
  <si>
    <t>Not Appropriate</t>
  </si>
  <si>
    <t>Response</t>
  </si>
  <si>
    <t xml:space="preserve">      Total</t>
  </si>
  <si>
    <t>Emergency Response Referrals Assessed (children)</t>
  </si>
  <si>
    <t>CHILD WELFARE SERVICES  -  FISCAL YEAR 2002-2003</t>
  </si>
  <si>
    <t xml:space="preserve">  END-MONTH CHILD CASELOAD AS OF JUNE 30, 2003</t>
  </si>
  <si>
    <r>
      <t xml:space="preserve">NOTE: </t>
    </r>
    <r>
      <rPr>
        <i/>
        <sz val="7"/>
        <rFont val="Arial"/>
        <family val="2"/>
      </rPr>
      <t>End-month child caseload excludes 6,817 children in Emergency Response Referrals Pending Disposition/Still Under Investigation.</t>
    </r>
  </si>
  <si>
    <t>Prepared by: BIS Research Division - Statistics Section</t>
  </si>
  <si>
    <t>Source: Data are from the Child Welfare Services/Case Management System Datamart, unless stated otherwise.</t>
  </si>
  <si>
    <t>* Data are being tracked by DCFS Group Home Resource Development and Support Section.</t>
  </si>
  <si>
    <t>Emergency Response (Open Services Cases)</t>
  </si>
  <si>
    <t>NOTE:   - In the data above, 2,747 children receive D Rate and 1,673 receive F Rate care.</t>
  </si>
  <si>
    <t xml:space="preserve">              - Child records previously designated Court Specified Homes were recoded by </t>
  </si>
  <si>
    <t xml:space="preserve">                Revenue Enhancement to reflect their actual placement home category.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</si>
</sst>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;[Red]#,##0"/>
    <numFmt numFmtId="170" formatCode="#,##0.0_);\(#,##0.0\)"/>
    <numFmt numFmtId="171" formatCode="_(* #,##0.000_);_(* \(#,##0.000\);_(* &quot;-&quot;??_);_(@_)"/>
    <numFmt numFmtId="172" formatCode="0_);\(0\)"/>
    <numFmt numFmtId="173" formatCode="0.000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i/>
      <sz val="8"/>
      <name val="Arial"/>
      <family val="2"/>
    </font>
    <font>
      <i/>
      <sz val="7"/>
      <name val="Arial"/>
      <family val="2"/>
    </font>
    <font>
      <i/>
      <sz val="8"/>
      <name val="Times New Roman"/>
      <family val="0"/>
    </font>
    <font>
      <sz val="7"/>
      <name val="Times New Roman"/>
      <family val="0"/>
    </font>
    <font>
      <sz val="9"/>
      <name val="Times New Roman"/>
      <family val="0"/>
    </font>
    <font>
      <b/>
      <u val="single"/>
      <sz val="9"/>
      <name val="Arial"/>
      <family val="2"/>
    </font>
    <font>
      <b/>
      <sz val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3" fillId="0" borderId="0" xfId="22" applyFont="1" applyAlignment="1">
      <alignment horizontal="right"/>
      <protection/>
    </xf>
    <xf numFmtId="0" fontId="4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8" fillId="0" borderId="0" xfId="21" applyFont="1">
      <alignment/>
      <protection/>
    </xf>
    <xf numFmtId="167" fontId="8" fillId="0" borderId="0" xfId="15" applyNumberFormat="1" applyFont="1" applyAlignment="1">
      <alignment/>
    </xf>
    <xf numFmtId="0" fontId="9" fillId="0" borderId="0" xfId="21" applyFont="1">
      <alignment/>
      <protection/>
    </xf>
    <xf numFmtId="167" fontId="5" fillId="0" borderId="0" xfId="15" applyNumberFormat="1" applyFont="1" applyAlignment="1">
      <alignment/>
    </xf>
    <xf numFmtId="0" fontId="8" fillId="0" borderId="0" xfId="22" applyFont="1">
      <alignment/>
      <protection/>
    </xf>
    <xf numFmtId="37" fontId="5" fillId="0" borderId="0" xfId="15" applyNumberFormat="1" applyFont="1" applyAlignment="1">
      <alignment/>
    </xf>
    <xf numFmtId="0" fontId="4" fillId="0" borderId="0" xfId="21" applyFont="1" applyAlignment="1">
      <alignment horizontal="centerContinuous"/>
      <protection/>
    </xf>
    <xf numFmtId="0" fontId="10" fillId="0" borderId="0" xfId="21" applyFont="1">
      <alignment/>
      <protection/>
    </xf>
    <xf numFmtId="3" fontId="10" fillId="0" borderId="0" xfId="15" applyNumberFormat="1" applyFont="1" applyAlignment="1">
      <alignment/>
    </xf>
    <xf numFmtId="164" fontId="8" fillId="0" borderId="0" xfId="24" applyNumberFormat="1" applyFont="1" applyAlignment="1">
      <alignment/>
    </xf>
    <xf numFmtId="167" fontId="8" fillId="0" borderId="0" xfId="22" applyNumberFormat="1" applyFont="1">
      <alignment/>
      <protection/>
    </xf>
    <xf numFmtId="0" fontId="3" fillId="0" borderId="0" xfId="21" applyFont="1">
      <alignment/>
      <protection/>
    </xf>
    <xf numFmtId="164" fontId="5" fillId="0" borderId="0" xfId="24" applyNumberFormat="1" applyFont="1" applyAlignment="1">
      <alignment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167" fontId="10" fillId="0" borderId="0" xfId="15" applyNumberFormat="1" applyFont="1" applyAlignment="1">
      <alignment/>
    </xf>
    <xf numFmtId="0" fontId="13" fillId="0" borderId="0" xfId="21" applyFont="1">
      <alignment/>
      <protection/>
    </xf>
    <xf numFmtId="167" fontId="11" fillId="0" borderId="0" xfId="15" applyNumberFormat="1" applyFont="1" applyAlignment="1">
      <alignment/>
    </xf>
    <xf numFmtId="167" fontId="8" fillId="0" borderId="0" xfId="21" applyNumberFormat="1" applyFont="1">
      <alignment/>
      <protection/>
    </xf>
    <xf numFmtId="0" fontId="11" fillId="0" borderId="0" xfId="21" applyFont="1">
      <alignment/>
      <protection/>
    </xf>
    <xf numFmtId="167" fontId="10" fillId="0" borderId="0" xfId="15" applyNumberFormat="1" applyFont="1" applyAlignment="1">
      <alignment/>
    </xf>
    <xf numFmtId="0" fontId="6" fillId="0" borderId="0" xfId="21" applyFont="1">
      <alignment/>
      <protection/>
    </xf>
    <xf numFmtId="167" fontId="3" fillId="0" borderId="0" xfId="15" applyNumberFormat="1" applyFont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0" borderId="0" xfId="21" applyFont="1">
      <alignment/>
      <protection/>
    </xf>
    <xf numFmtId="3" fontId="4" fillId="0" borderId="0" xfId="21" applyNumberFormat="1" applyFont="1">
      <alignment/>
      <protection/>
    </xf>
    <xf numFmtId="167" fontId="5" fillId="0" borderId="0" xfId="23" applyNumberFormat="1" applyFont="1">
      <alignment/>
      <protection/>
    </xf>
    <xf numFmtId="0" fontId="8" fillId="0" borderId="0" xfId="23" applyFont="1">
      <alignment/>
      <protection/>
    </xf>
    <xf numFmtId="167" fontId="8" fillId="0" borderId="0" xfId="23" applyNumberFormat="1" applyFont="1">
      <alignment/>
      <protection/>
    </xf>
    <xf numFmtId="164" fontId="8" fillId="0" borderId="0" xfId="21" applyNumberFormat="1" applyFont="1">
      <alignment/>
      <protection/>
    </xf>
    <xf numFmtId="167" fontId="5" fillId="0" borderId="0" xfId="15" applyNumberFormat="1" applyFont="1" applyAlignment="1">
      <alignment/>
    </xf>
    <xf numFmtId="0" fontId="4" fillId="0" borderId="0" xfId="23" applyFont="1">
      <alignment/>
      <protection/>
    </xf>
    <xf numFmtId="3" fontId="6" fillId="0" borderId="0" xfId="21" applyNumberFormat="1" applyFont="1">
      <alignment/>
      <protection/>
    </xf>
    <xf numFmtId="167" fontId="4" fillId="0" borderId="0" xfId="15" applyNumberFormat="1" applyFont="1" applyAlignment="1">
      <alignment/>
    </xf>
    <xf numFmtId="0" fontId="3" fillId="0" borderId="0" xfId="21" applyFont="1" applyAlignment="1">
      <alignment horizontal="right"/>
      <protection/>
    </xf>
    <xf numFmtId="0" fontId="3" fillId="2" borderId="0" xfId="21" applyFont="1" applyFill="1" applyAlignment="1">
      <alignment horizontal="right"/>
      <protection/>
    </xf>
    <xf numFmtId="165" fontId="8" fillId="0" borderId="0" xfId="24" applyNumberFormat="1" applyFont="1" applyAlignment="1">
      <alignment/>
    </xf>
    <xf numFmtId="167" fontId="6" fillId="0" borderId="0" xfId="15" applyNumberFormat="1" applyFont="1" applyAlignment="1">
      <alignment/>
    </xf>
    <xf numFmtId="164" fontId="8" fillId="0" borderId="0" xfId="22" applyNumberFormat="1" applyFont="1">
      <alignment/>
      <protection/>
    </xf>
    <xf numFmtId="0" fontId="3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16" fillId="0" borderId="0" xfId="21" applyFont="1">
      <alignment/>
      <protection/>
    </xf>
    <xf numFmtId="0" fontId="4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7" fontId="6" fillId="0" borderId="0" xfId="15" applyNumberFormat="1" applyFont="1" applyAlignment="1">
      <alignment horizontal="right"/>
    </xf>
    <xf numFmtId="0" fontId="11" fillId="0" borderId="0" xfId="21" applyFont="1" applyAlignment="1">
      <alignment horizontal="left"/>
      <protection/>
    </xf>
    <xf numFmtId="169" fontId="5" fillId="0" borderId="0" xfId="15" applyNumberFormat="1" applyFont="1" applyAlignment="1">
      <alignment/>
    </xf>
    <xf numFmtId="3" fontId="8" fillId="0" borderId="0" xfId="15" applyNumberFormat="1" applyFont="1" applyAlignment="1">
      <alignment/>
    </xf>
    <xf numFmtId="3" fontId="11" fillId="0" borderId="0" xfId="23" applyNumberFormat="1" applyFont="1">
      <alignment/>
      <protection/>
    </xf>
    <xf numFmtId="3" fontId="11" fillId="0" borderId="0" xfId="20" applyNumberFormat="1" applyFont="1">
      <alignment/>
      <protection/>
    </xf>
    <xf numFmtId="0" fontId="7" fillId="0" borderId="0" xfId="22" applyFont="1" applyAlignment="1">
      <alignment horizontal="center"/>
      <protection/>
    </xf>
    <xf numFmtId="0" fontId="3" fillId="1" borderId="0" xfId="21" applyFont="1" applyFill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Y 2001 Fact Sheet" xfId="20"/>
    <cellStyle name="Normal_dcfs monthly factsheet" xfId="21"/>
    <cellStyle name="Normal_dcfsfactsheet" xfId="22"/>
    <cellStyle name="Normal_June 2001 dat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6.28125" style="2" customWidth="1"/>
    <col min="2" max="2" width="8.00390625" style="2" customWidth="1"/>
    <col min="3" max="3" width="3.57421875" style="2" customWidth="1"/>
    <col min="4" max="4" width="8.421875" style="2" customWidth="1"/>
    <col min="5" max="5" width="8.00390625" style="2" customWidth="1"/>
    <col min="6" max="6" width="3.00390625" style="2" customWidth="1"/>
    <col min="7" max="7" width="11.7109375" style="2" customWidth="1"/>
    <col min="8" max="8" width="6.00390625" style="2" customWidth="1"/>
    <col min="9" max="9" width="0.85546875" style="2" customWidth="1"/>
    <col min="10" max="10" width="12.00390625" style="2" customWidth="1"/>
    <col min="11" max="11" width="3.140625" style="2" customWidth="1"/>
    <col min="12" max="12" width="11.140625" style="2" customWidth="1"/>
    <col min="13" max="13" width="9.140625" style="2" customWidth="1"/>
    <col min="14" max="16384" width="6.8515625" style="2" customWidth="1"/>
  </cols>
  <sheetData>
    <row r="1" spans="1:13" ht="12">
      <c r="A1" s="1" t="s">
        <v>0</v>
      </c>
      <c r="G1" s="3"/>
      <c r="H1" s="4"/>
      <c r="M1" s="5" t="s">
        <v>1</v>
      </c>
    </row>
    <row r="2" ht="15" customHeight="1"/>
    <row r="3" spans="1:13" ht="1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26" ht="1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6" spans="1:13" ht="12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12" customFormat="1" ht="6.75" customHeight="1">
      <c r="A7" s="6"/>
      <c r="B7" s="7"/>
      <c r="C7" s="7"/>
      <c r="D7" s="7"/>
      <c r="E7" s="8"/>
      <c r="F7" s="8"/>
      <c r="G7" s="9"/>
      <c r="H7" s="8"/>
      <c r="I7" s="8"/>
      <c r="J7" s="9"/>
      <c r="K7" s="8"/>
      <c r="L7" s="10" t="s">
        <v>4</v>
      </c>
      <c r="M7" s="11"/>
    </row>
    <row r="8" spans="1:13" s="12" customFormat="1" ht="12">
      <c r="A8" s="48"/>
      <c r="B8" s="14"/>
      <c r="C8" s="14"/>
      <c r="D8" s="14"/>
      <c r="E8" s="14"/>
      <c r="F8" s="49" t="s">
        <v>5</v>
      </c>
      <c r="G8" s="49"/>
      <c r="H8" s="49"/>
      <c r="I8" s="49"/>
      <c r="J8" s="49" t="s">
        <v>64</v>
      </c>
      <c r="K8" s="49"/>
      <c r="L8" s="49" t="s">
        <v>4</v>
      </c>
      <c r="M8" s="33"/>
    </row>
    <row r="9" spans="1:13" s="12" customFormat="1" ht="12">
      <c r="A9" s="48"/>
      <c r="B9" s="14"/>
      <c r="C9" s="14"/>
      <c r="D9" s="14"/>
      <c r="E9" s="14"/>
      <c r="F9" s="49" t="s">
        <v>65</v>
      </c>
      <c r="G9" s="49"/>
      <c r="H9" s="49"/>
      <c r="I9" s="49"/>
      <c r="J9" s="49" t="s">
        <v>66</v>
      </c>
      <c r="K9" s="49"/>
      <c r="L9" s="50"/>
      <c r="M9" s="49" t="s">
        <v>67</v>
      </c>
    </row>
    <row r="10" spans="1:13" s="12" customFormat="1" ht="6.75" customHeight="1">
      <c r="A10" s="6"/>
      <c r="B10" s="7"/>
      <c r="C10" s="7"/>
      <c r="D10" s="7"/>
      <c r="E10" s="8"/>
      <c r="F10" s="8"/>
      <c r="G10" s="9"/>
      <c r="H10" s="8"/>
      <c r="I10" s="8"/>
      <c r="J10" s="9"/>
      <c r="K10" s="8"/>
      <c r="L10" s="10"/>
      <c r="M10" s="11"/>
    </row>
    <row r="11" spans="1:13" s="12" customFormat="1" ht="12">
      <c r="A11" s="51" t="s">
        <v>68</v>
      </c>
      <c r="B11" s="52"/>
      <c r="C11" s="52"/>
      <c r="D11" s="52"/>
      <c r="E11" s="53"/>
      <c r="F11" s="53"/>
      <c r="G11" s="9">
        <v>18968</v>
      </c>
      <c r="H11" s="53"/>
      <c r="I11" s="53"/>
      <c r="J11" s="9">
        <v>147050</v>
      </c>
      <c r="K11" s="8"/>
      <c r="L11" s="10"/>
      <c r="M11" s="11">
        <f>G11+J11</f>
        <v>166018</v>
      </c>
    </row>
    <row r="13" spans="1:13" s="12" customFormat="1" ht="12" customHeight="1">
      <c r="A13" s="62" t="s">
        <v>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s="12" customFormat="1" ht="12">
      <c r="A14" s="6"/>
      <c r="B14" s="7"/>
      <c r="C14" s="7"/>
      <c r="D14" s="7"/>
      <c r="E14" s="8"/>
      <c r="F14" s="8"/>
      <c r="G14" s="9"/>
      <c r="H14" s="8"/>
      <c r="I14" s="8"/>
      <c r="J14" s="9"/>
      <c r="K14" s="8"/>
      <c r="L14" s="10"/>
      <c r="M14" s="11"/>
    </row>
    <row r="15" spans="1:13" s="12" customFormat="1" ht="12">
      <c r="A15" s="6" t="s">
        <v>7</v>
      </c>
      <c r="B15" s="7"/>
      <c r="C15" s="7"/>
      <c r="D15" s="9">
        <v>9569</v>
      </c>
      <c r="E15" s="17">
        <f>D15/$L$19</f>
        <v>0.05763832837403173</v>
      </c>
      <c r="F15" s="10"/>
      <c r="G15" s="6" t="s">
        <v>8</v>
      </c>
      <c r="H15" s="8"/>
      <c r="I15" s="8"/>
      <c r="J15" s="8"/>
      <c r="K15" s="8"/>
      <c r="L15" s="9">
        <v>422</v>
      </c>
      <c r="M15" s="17">
        <f>L15/$L$19</f>
        <v>0.0025418930477418113</v>
      </c>
    </row>
    <row r="16" spans="1:13" s="12" customFormat="1" ht="12">
      <c r="A16" s="6" t="s">
        <v>9</v>
      </c>
      <c r="B16" s="8"/>
      <c r="C16" s="8"/>
      <c r="D16" s="9">
        <v>22216</v>
      </c>
      <c r="E16" s="17">
        <f>D16/$L$19</f>
        <v>0.13381681504415183</v>
      </c>
      <c r="F16" s="10"/>
      <c r="G16" s="6" t="s">
        <v>10</v>
      </c>
      <c r="H16" s="8"/>
      <c r="I16" s="8"/>
      <c r="J16" s="10"/>
      <c r="K16" s="17"/>
      <c r="L16" s="9">
        <v>12553</v>
      </c>
      <c r="M16" s="17">
        <f>L16/$L$19</f>
        <v>0.07561228300545723</v>
      </c>
    </row>
    <row r="17" spans="1:14" s="12" customFormat="1" ht="12">
      <c r="A17" s="6" t="s">
        <v>11</v>
      </c>
      <c r="B17" s="7"/>
      <c r="C17" s="7"/>
      <c r="D17" s="9">
        <v>2192</v>
      </c>
      <c r="E17" s="17">
        <f>D17/$L$19</f>
        <v>0.013203387584478792</v>
      </c>
      <c r="F17" s="10"/>
      <c r="G17" s="6" t="s">
        <v>12</v>
      </c>
      <c r="H17" s="10"/>
      <c r="I17" s="8"/>
      <c r="J17" s="8"/>
      <c r="K17" s="8"/>
      <c r="L17" s="9">
        <v>26870</v>
      </c>
      <c r="M17" s="17">
        <f>L17/$L$19</f>
        <v>0.1618499198882049</v>
      </c>
      <c r="N17" s="18"/>
    </row>
    <row r="18" spans="1:13" s="12" customFormat="1" ht="12">
      <c r="A18" s="6" t="s">
        <v>13</v>
      </c>
      <c r="B18" s="8"/>
      <c r="C18" s="8"/>
      <c r="D18" s="9">
        <v>45761</v>
      </c>
      <c r="E18" s="17">
        <f>D18/$L$19</f>
        <v>0.2756387861557181</v>
      </c>
      <c r="F18" s="10"/>
      <c r="G18" s="6" t="s">
        <v>14</v>
      </c>
      <c r="H18" s="8"/>
      <c r="I18" s="8"/>
      <c r="J18" s="8"/>
      <c r="K18" s="8"/>
      <c r="L18" s="9">
        <v>20855</v>
      </c>
      <c r="M18" s="17">
        <f>L18/$L$19</f>
        <v>0.12561890879302245</v>
      </c>
    </row>
    <row r="19" spans="1:15" s="12" customFormat="1" ht="12">
      <c r="A19" s="6" t="s">
        <v>15</v>
      </c>
      <c r="B19" s="8"/>
      <c r="C19" s="8"/>
      <c r="D19" s="9">
        <v>25580</v>
      </c>
      <c r="E19" s="17">
        <f>D19/$L$19</f>
        <v>0.1540796781071932</v>
      </c>
      <c r="F19" s="10"/>
      <c r="G19" s="19" t="s">
        <v>16</v>
      </c>
      <c r="H19" s="10"/>
      <c r="I19" s="8"/>
      <c r="J19" s="8"/>
      <c r="K19" s="8"/>
      <c r="L19" s="13">
        <f>SUM(D15:D19)+SUM(L15:L18)</f>
        <v>166018</v>
      </c>
      <c r="M19" s="20">
        <f>L19/$L$19</f>
        <v>1</v>
      </c>
      <c r="O19" s="18"/>
    </row>
    <row r="21" spans="1:13" s="12" customFormat="1" ht="12" customHeight="1">
      <c r="A21" s="62" t="s">
        <v>70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s="12" customFormat="1" ht="12">
      <c r="A22" s="6"/>
      <c r="B22" s="7"/>
      <c r="C22" s="7"/>
      <c r="D22" s="7"/>
      <c r="E22" s="8"/>
      <c r="F22" s="8"/>
      <c r="G22" s="9"/>
      <c r="H22" s="8"/>
      <c r="I22" s="8"/>
      <c r="J22" s="9"/>
      <c r="K22" s="8"/>
      <c r="L22" s="10"/>
      <c r="M22" s="11"/>
    </row>
    <row r="23" spans="1:13" s="12" customFormat="1" ht="12">
      <c r="A23" s="8"/>
      <c r="B23" s="6" t="s">
        <v>75</v>
      </c>
      <c r="C23" s="8"/>
      <c r="D23" s="10"/>
      <c r="E23" s="9"/>
      <c r="F23" s="10"/>
      <c r="G23" s="9"/>
      <c r="H23" s="10"/>
      <c r="I23" s="10"/>
      <c r="J23" s="9">
        <v>1230</v>
      </c>
      <c r="K23" s="10"/>
      <c r="M23" s="10"/>
    </row>
    <row r="24" spans="1:13" s="4" customFormat="1" ht="12">
      <c r="A24" s="8"/>
      <c r="B24" s="6" t="s">
        <v>17</v>
      </c>
      <c r="C24" s="8"/>
      <c r="D24" s="10"/>
      <c r="E24" s="9"/>
      <c r="F24" s="10"/>
      <c r="G24" s="9"/>
      <c r="H24" s="10"/>
      <c r="I24" s="10"/>
      <c r="J24" s="9">
        <f>H25+H26</f>
        <v>9223</v>
      </c>
      <c r="K24" s="10"/>
      <c r="M24" s="10"/>
    </row>
    <row r="25" spans="1:13" s="4" customFormat="1" ht="11.25">
      <c r="A25" s="21"/>
      <c r="B25" s="15" t="s">
        <v>18</v>
      </c>
      <c r="C25" s="15"/>
      <c r="D25" s="22"/>
      <c r="E25" s="23"/>
      <c r="F25" s="10"/>
      <c r="G25" s="23"/>
      <c r="H25" s="16">
        <v>8118</v>
      </c>
      <c r="I25" s="10"/>
      <c r="J25" s="25"/>
      <c r="K25" s="24"/>
      <c r="M25" s="24"/>
    </row>
    <row r="26" spans="1:13" s="12" customFormat="1" ht="11.25">
      <c r="A26" s="21"/>
      <c r="B26" s="15" t="s">
        <v>19</v>
      </c>
      <c r="C26" s="15"/>
      <c r="D26" s="22"/>
      <c r="E26" s="23"/>
      <c r="F26" s="10"/>
      <c r="G26" s="23"/>
      <c r="H26" s="16">
        <v>1105</v>
      </c>
      <c r="I26" s="10"/>
      <c r="J26" s="25"/>
      <c r="K26" s="24"/>
      <c r="M26" s="24"/>
    </row>
    <row r="27" spans="1:13" s="12" customFormat="1" ht="12">
      <c r="A27" s="8"/>
      <c r="B27" s="6" t="s">
        <v>20</v>
      </c>
      <c r="C27" s="8"/>
      <c r="D27" s="8"/>
      <c r="E27" s="9"/>
      <c r="F27" s="10"/>
      <c r="G27" s="9"/>
      <c r="H27" s="10"/>
      <c r="I27" s="10"/>
      <c r="J27" s="9">
        <f>SUM(H28:H29)</f>
        <v>8768</v>
      </c>
      <c r="K27" s="10"/>
      <c r="M27" s="10"/>
    </row>
    <row r="28" spans="1:13" s="4" customFormat="1" ht="11.25">
      <c r="A28" s="21"/>
      <c r="B28" s="15" t="s">
        <v>21</v>
      </c>
      <c r="C28" s="15"/>
      <c r="D28" s="22"/>
      <c r="E28" s="23"/>
      <c r="F28" s="10"/>
      <c r="G28" s="23"/>
      <c r="H28" s="16">
        <v>8057</v>
      </c>
      <c r="I28" s="10"/>
      <c r="J28" s="25"/>
      <c r="K28" s="24"/>
      <c r="M28" s="24"/>
    </row>
    <row r="29" spans="1:13" s="4" customFormat="1" ht="11.25">
      <c r="A29" s="21"/>
      <c r="B29" s="15" t="s">
        <v>22</v>
      </c>
      <c r="C29" s="15"/>
      <c r="D29" s="22"/>
      <c r="E29" s="23"/>
      <c r="F29" s="10"/>
      <c r="G29" s="23"/>
      <c r="H29" s="16">
        <v>711</v>
      </c>
      <c r="I29" s="10"/>
      <c r="J29" s="25"/>
      <c r="K29" s="24"/>
      <c r="M29" s="24"/>
    </row>
    <row r="30" spans="1:13" s="4" customFormat="1" ht="12">
      <c r="A30" s="8"/>
      <c r="B30" s="6" t="s">
        <v>23</v>
      </c>
      <c r="C30" s="8"/>
      <c r="D30" s="8"/>
      <c r="E30" s="26"/>
      <c r="F30" s="10"/>
      <c r="G30" s="26"/>
      <c r="H30" s="10"/>
      <c r="I30" s="10"/>
      <c r="J30" s="9">
        <v>19397</v>
      </c>
      <c r="K30" s="10"/>
      <c r="M30" s="10"/>
    </row>
    <row r="31" spans="1:13" s="4" customFormat="1" ht="12">
      <c r="A31" s="8"/>
      <c r="B31" s="6" t="s">
        <v>24</v>
      </c>
      <c r="C31" s="8"/>
      <c r="D31" s="8"/>
      <c r="E31" s="26"/>
      <c r="F31" s="10"/>
      <c r="G31" s="26"/>
      <c r="H31" s="10"/>
      <c r="I31" s="10"/>
      <c r="J31" s="9">
        <v>3026</v>
      </c>
      <c r="K31" s="10"/>
      <c r="M31" s="10"/>
    </row>
    <row r="32" spans="1:13" s="12" customFormat="1" ht="6.75" customHeight="1">
      <c r="A32" s="6"/>
      <c r="B32" s="7"/>
      <c r="C32" s="7"/>
      <c r="D32" s="7"/>
      <c r="E32" s="8"/>
      <c r="F32" s="8"/>
      <c r="G32" s="9"/>
      <c r="H32" s="8"/>
      <c r="I32" s="8"/>
      <c r="J32" s="10"/>
      <c r="K32" s="8"/>
      <c r="M32" s="11"/>
    </row>
    <row r="33" spans="1:13" ht="12">
      <c r="A33" s="27"/>
      <c r="B33" s="19" t="s">
        <v>25</v>
      </c>
      <c r="C33" s="15"/>
      <c r="D33" s="15"/>
      <c r="E33" s="22"/>
      <c r="F33" s="28"/>
      <c r="G33" s="29"/>
      <c r="H33" s="10"/>
      <c r="I33" s="8"/>
      <c r="J33" s="13">
        <f>SUM(J23:J31)</f>
        <v>41644</v>
      </c>
      <c r="K33" s="29"/>
      <c r="M33" s="30"/>
    </row>
    <row r="34" ht="12">
      <c r="B34" s="54" t="s">
        <v>71</v>
      </c>
    </row>
    <row r="35" ht="12">
      <c r="B35" s="54"/>
    </row>
    <row r="36" spans="1:13" ht="12" customHeight="1">
      <c r="A36" s="62" t="s">
        <v>26</v>
      </c>
      <c r="B36" s="62"/>
      <c r="C36" s="62"/>
      <c r="D36" s="62"/>
      <c r="E36" s="62"/>
      <c r="F36" s="31"/>
      <c r="G36" s="62" t="s">
        <v>27</v>
      </c>
      <c r="H36" s="62"/>
      <c r="I36" s="62"/>
      <c r="J36" s="62"/>
      <c r="K36" s="62"/>
      <c r="L36" s="62"/>
      <c r="M36" s="62"/>
    </row>
    <row r="37" spans="1:13" s="12" customFormat="1" ht="12">
      <c r="A37" s="6"/>
      <c r="B37" s="7"/>
      <c r="C37" s="7"/>
      <c r="D37" s="7"/>
      <c r="E37" s="8"/>
      <c r="F37" s="8"/>
      <c r="G37" s="9"/>
      <c r="H37" s="8"/>
      <c r="I37" s="8"/>
      <c r="J37" s="9"/>
      <c r="K37" s="8"/>
      <c r="L37" s="10"/>
      <c r="M37" s="11"/>
    </row>
    <row r="38" spans="1:13" ht="12">
      <c r="A38" s="32" t="s">
        <v>28</v>
      </c>
      <c r="B38" s="8"/>
      <c r="C38" s="8"/>
      <c r="D38" s="8"/>
      <c r="E38" s="26"/>
      <c r="F38" s="10"/>
      <c r="G38" s="6" t="s">
        <v>29</v>
      </c>
      <c r="H38" s="10"/>
      <c r="I38" s="8"/>
      <c r="J38" s="8"/>
      <c r="K38" s="8"/>
      <c r="L38" s="8"/>
      <c r="M38" s="58">
        <v>12155</v>
      </c>
    </row>
    <row r="39" spans="1:13" s="12" customFormat="1" ht="12">
      <c r="A39" s="6" t="s">
        <v>30</v>
      </c>
      <c r="B39" s="8"/>
      <c r="C39" s="6"/>
      <c r="D39" s="9">
        <v>5716</v>
      </c>
      <c r="E39" s="17">
        <f aca="true" t="shared" si="0" ref="E39:E46">D39/D$46</f>
        <v>0.13725866871578138</v>
      </c>
      <c r="F39" s="31"/>
      <c r="G39" s="6" t="s">
        <v>31</v>
      </c>
      <c r="H39" s="10"/>
      <c r="I39" s="8"/>
      <c r="J39" s="8"/>
      <c r="K39" s="8"/>
      <c r="L39" s="6"/>
      <c r="M39" s="58">
        <v>3615</v>
      </c>
    </row>
    <row r="40" spans="1:13" ht="12">
      <c r="A40" s="6" t="s">
        <v>32</v>
      </c>
      <c r="B40" s="7"/>
      <c r="C40" s="8"/>
      <c r="D40" s="9">
        <v>3792</v>
      </c>
      <c r="E40" s="17">
        <f t="shared" si="0"/>
        <v>0.09105753529920277</v>
      </c>
      <c r="F40" s="10"/>
      <c r="G40" s="6" t="s">
        <v>33</v>
      </c>
      <c r="H40" s="10"/>
      <c r="I40" s="8"/>
      <c r="J40" s="8"/>
      <c r="K40" s="8"/>
      <c r="L40" s="6"/>
      <c r="M40" s="58">
        <v>7415</v>
      </c>
    </row>
    <row r="41" spans="1:21" s="12" customFormat="1" ht="12">
      <c r="A41" s="6" t="s">
        <v>34</v>
      </c>
      <c r="B41" s="6"/>
      <c r="C41" s="6"/>
      <c r="D41" s="9">
        <v>10403</v>
      </c>
      <c r="E41" s="17">
        <f t="shared" si="0"/>
        <v>0.24980789549514937</v>
      </c>
      <c r="F41" s="31"/>
      <c r="G41" s="6" t="s">
        <v>35</v>
      </c>
      <c r="H41" s="10"/>
      <c r="I41" s="8"/>
      <c r="J41" s="8"/>
      <c r="K41" s="8"/>
      <c r="L41" s="8"/>
      <c r="M41" s="58">
        <v>237</v>
      </c>
      <c r="U41" s="23"/>
    </row>
    <row r="42" spans="1:21" ht="12">
      <c r="A42" s="6" t="s">
        <v>36</v>
      </c>
      <c r="B42" s="7"/>
      <c r="C42" s="6"/>
      <c r="D42" s="9">
        <v>9967</v>
      </c>
      <c r="E42" s="17">
        <f t="shared" si="0"/>
        <v>0.23933819998078956</v>
      </c>
      <c r="F42" s="31"/>
      <c r="G42" s="6" t="s">
        <v>37</v>
      </c>
      <c r="H42" s="10"/>
      <c r="I42" s="8"/>
      <c r="J42" s="8"/>
      <c r="K42" s="8"/>
      <c r="L42" s="8"/>
      <c r="M42" s="58">
        <v>2261</v>
      </c>
      <c r="U42" s="23"/>
    </row>
    <row r="43" spans="1:13" ht="12">
      <c r="A43" s="6" t="s">
        <v>38</v>
      </c>
      <c r="B43" s="7"/>
      <c r="C43" s="6"/>
      <c r="D43" s="9">
        <v>5217</v>
      </c>
      <c r="E43" s="17">
        <f t="shared" si="0"/>
        <v>0.1252761502257228</v>
      </c>
      <c r="F43" s="33"/>
      <c r="G43" s="34" t="s">
        <v>39</v>
      </c>
      <c r="H43" s="10"/>
      <c r="I43" s="8"/>
      <c r="J43" s="8"/>
      <c r="K43" s="8"/>
      <c r="L43" s="8"/>
      <c r="M43" s="58">
        <v>2198</v>
      </c>
    </row>
    <row r="44" spans="1:13" s="12" customFormat="1" ht="12">
      <c r="A44" s="6" t="s">
        <v>40</v>
      </c>
      <c r="B44" s="8"/>
      <c r="C44" s="8"/>
      <c r="D44" s="9">
        <v>4793</v>
      </c>
      <c r="E44" s="17">
        <f t="shared" si="0"/>
        <v>0.11509461146863893</v>
      </c>
      <c r="F44" s="8"/>
      <c r="G44" s="34" t="s">
        <v>42</v>
      </c>
      <c r="H44" s="10"/>
      <c r="I44" s="8"/>
      <c r="J44" s="8"/>
      <c r="K44" s="8"/>
      <c r="L44" s="8"/>
      <c r="M44" s="58">
        <v>1202</v>
      </c>
    </row>
    <row r="45" spans="1:13" s="12" customFormat="1" ht="12">
      <c r="A45" s="6" t="s">
        <v>41</v>
      </c>
      <c r="B45" s="8"/>
      <c r="C45" s="8"/>
      <c r="D45" s="9">
        <v>1756</v>
      </c>
      <c r="E45" s="17">
        <f t="shared" si="0"/>
        <v>0.042166938814715206</v>
      </c>
      <c r="F45" s="8"/>
      <c r="G45" s="6" t="s">
        <v>45</v>
      </c>
      <c r="H45" s="8"/>
      <c r="I45" s="8"/>
      <c r="J45" s="8"/>
      <c r="K45" s="8"/>
      <c r="L45" s="8"/>
      <c r="M45" s="58">
        <v>965</v>
      </c>
    </row>
    <row r="46" spans="1:13" s="12" customFormat="1" ht="12">
      <c r="A46" s="19" t="s">
        <v>43</v>
      </c>
      <c r="B46" s="33"/>
      <c r="C46" s="33"/>
      <c r="D46" s="35">
        <f>SUM(D39:D45)</f>
        <v>41644</v>
      </c>
      <c r="E46" s="20">
        <f t="shared" si="0"/>
        <v>1</v>
      </c>
      <c r="F46" s="8"/>
      <c r="G46" s="19" t="s">
        <v>16</v>
      </c>
      <c r="H46" s="8"/>
      <c r="I46" s="8"/>
      <c r="J46" s="8"/>
      <c r="K46" s="8"/>
      <c r="L46" s="8"/>
      <c r="M46" s="57">
        <f>SUM(M38:M45)</f>
        <v>30048</v>
      </c>
    </row>
    <row r="47" spans="1:13" s="12" customFormat="1" ht="11.25">
      <c r="A47" s="8"/>
      <c r="B47" s="8"/>
      <c r="C47" s="8"/>
      <c r="D47" s="36"/>
      <c r="E47" s="8"/>
      <c r="F47" s="8"/>
      <c r="G47" s="59" t="s">
        <v>76</v>
      </c>
      <c r="H47" s="8"/>
      <c r="I47" s="8"/>
      <c r="J47" s="8"/>
      <c r="K47" s="8"/>
      <c r="L47" s="8"/>
      <c r="M47" s="9"/>
    </row>
    <row r="48" spans="1:7" s="12" customFormat="1" ht="12">
      <c r="A48" s="32" t="s">
        <v>44</v>
      </c>
      <c r="B48" s="8"/>
      <c r="C48" s="8"/>
      <c r="D48" s="37"/>
      <c r="E48" s="38"/>
      <c r="F48" s="33"/>
      <c r="G48" s="60" t="s">
        <v>77</v>
      </c>
    </row>
    <row r="49" spans="1:13" s="12" customFormat="1" ht="12">
      <c r="A49" s="6" t="s">
        <v>46</v>
      </c>
      <c r="B49" s="8"/>
      <c r="C49" s="8"/>
      <c r="D49" s="9">
        <v>20850</v>
      </c>
      <c r="E49" s="17">
        <f>D49/D$51</f>
        <v>0.5006723657669773</v>
      </c>
      <c r="F49" s="6"/>
      <c r="G49" s="60" t="s">
        <v>78</v>
      </c>
      <c r="H49" s="10"/>
      <c r="I49" s="8"/>
      <c r="J49" s="8"/>
      <c r="K49" s="8"/>
      <c r="L49" s="6"/>
      <c r="M49" s="39"/>
    </row>
    <row r="50" spans="1:6" ht="12">
      <c r="A50" s="6" t="s">
        <v>47</v>
      </c>
      <c r="B50" s="8"/>
      <c r="C50" s="8"/>
      <c r="D50" s="9">
        <v>20794</v>
      </c>
      <c r="E50" s="17">
        <f>D50/D$51</f>
        <v>0.4993276342330228</v>
      </c>
      <c r="F50" s="6"/>
    </row>
    <row r="51" spans="1:6" ht="12">
      <c r="A51" s="19" t="s">
        <v>48</v>
      </c>
      <c r="B51" s="6"/>
      <c r="C51" s="6"/>
      <c r="D51" s="35">
        <f>SUM(D49:D50)</f>
        <v>41644</v>
      </c>
      <c r="E51" s="20">
        <f>D51/D$51</f>
        <v>1</v>
      </c>
      <c r="F51" s="34"/>
    </row>
    <row r="52" spans="1:13" ht="12">
      <c r="A52" s="6"/>
      <c r="B52" s="6"/>
      <c r="C52" s="6"/>
      <c r="D52" s="40"/>
      <c r="E52" s="6"/>
      <c r="F52" s="33"/>
      <c r="G52" s="62" t="s">
        <v>50</v>
      </c>
      <c r="H52" s="62"/>
      <c r="I52" s="62"/>
      <c r="J52" s="62"/>
      <c r="K52" s="62"/>
      <c r="L52" s="62"/>
      <c r="M52" s="62"/>
    </row>
    <row r="53" spans="1:13" ht="12">
      <c r="A53" s="32" t="s">
        <v>49</v>
      </c>
      <c r="B53" s="8"/>
      <c r="C53" s="8"/>
      <c r="D53" s="37"/>
      <c r="E53" s="38"/>
      <c r="F53" s="34"/>
      <c r="G53" s="8"/>
      <c r="H53" s="8"/>
      <c r="I53" s="8"/>
      <c r="J53" s="8"/>
      <c r="K53" s="8"/>
      <c r="L53" s="44" t="s">
        <v>53</v>
      </c>
      <c r="M53" s="44" t="s">
        <v>54</v>
      </c>
    </row>
    <row r="54" spans="1:13" ht="12">
      <c r="A54" s="6" t="s">
        <v>51</v>
      </c>
      <c r="B54" s="7"/>
      <c r="C54" s="6"/>
      <c r="D54" s="9">
        <v>6462</v>
      </c>
      <c r="E54" s="17">
        <f aca="true" t="shared" si="1" ref="E54:E61">D54/D$61</f>
        <v>0.15517241379310345</v>
      </c>
      <c r="F54" s="8"/>
      <c r="G54" s="6" t="s">
        <v>56</v>
      </c>
      <c r="H54" s="10"/>
      <c r="I54" s="10"/>
      <c r="J54" s="10"/>
      <c r="K54" s="10"/>
      <c r="L54" s="9">
        <v>2954</v>
      </c>
      <c r="M54" s="9">
        <v>7152</v>
      </c>
    </row>
    <row r="55" spans="1:13" s="12" customFormat="1" ht="12">
      <c r="A55" s="6" t="s">
        <v>52</v>
      </c>
      <c r="B55" s="7"/>
      <c r="C55" s="6"/>
      <c r="D55" s="9">
        <v>17598</v>
      </c>
      <c r="E55" s="17">
        <f t="shared" si="1"/>
        <v>0.4225818845451926</v>
      </c>
      <c r="F55" s="7"/>
      <c r="G55" s="6" t="s">
        <v>63</v>
      </c>
      <c r="H55" s="8"/>
      <c r="I55" s="7"/>
      <c r="J55" s="7"/>
      <c r="K55" s="7"/>
      <c r="L55" s="9">
        <v>5249</v>
      </c>
      <c r="M55" s="9">
        <v>14196</v>
      </c>
    </row>
    <row r="56" spans="1:13" s="12" customFormat="1" ht="12.75" customHeight="1">
      <c r="A56" s="6" t="s">
        <v>55</v>
      </c>
      <c r="B56" s="7"/>
      <c r="C56" s="6"/>
      <c r="D56" s="9">
        <v>15919</v>
      </c>
      <c r="E56" s="17">
        <f t="shared" si="1"/>
        <v>0.38226395158966475</v>
      </c>
      <c r="F56" s="8"/>
      <c r="G56" s="6" t="s">
        <v>35</v>
      </c>
      <c r="H56" s="8"/>
      <c r="I56" s="8"/>
      <c r="J56" s="8"/>
      <c r="K56" s="8"/>
      <c r="L56" s="9">
        <v>173</v>
      </c>
      <c r="M56" s="9">
        <v>531</v>
      </c>
    </row>
    <row r="57" spans="1:13" s="12" customFormat="1" ht="12">
      <c r="A57" s="6" t="s">
        <v>57</v>
      </c>
      <c r="B57" s="7"/>
      <c r="C57" s="6"/>
      <c r="D57" s="9">
        <v>1060</v>
      </c>
      <c r="E57" s="17">
        <f t="shared" si="1"/>
        <v>0.025453846892709634</v>
      </c>
      <c r="F57" s="33"/>
      <c r="G57" s="6" t="s">
        <v>60</v>
      </c>
      <c r="H57" s="8"/>
      <c r="I57" s="7"/>
      <c r="J57" s="7"/>
      <c r="K57" s="7"/>
      <c r="L57" s="9">
        <v>351</v>
      </c>
      <c r="M57" s="9">
        <v>4312</v>
      </c>
    </row>
    <row r="58" spans="1:13" s="12" customFormat="1" ht="12">
      <c r="A58" s="6" t="s">
        <v>58</v>
      </c>
      <c r="B58" s="8"/>
      <c r="C58" s="6"/>
      <c r="D58" s="9">
        <v>213</v>
      </c>
      <c r="E58" s="17">
        <f t="shared" si="1"/>
        <v>0.005114782441648257</v>
      </c>
      <c r="F58" s="8"/>
      <c r="G58" s="56" t="s">
        <v>74</v>
      </c>
      <c r="H58" s="8"/>
      <c r="I58" s="8"/>
      <c r="J58" s="8"/>
      <c r="K58" s="8"/>
      <c r="L58" s="8"/>
      <c r="M58" s="8"/>
    </row>
    <row r="59" spans="1:6" s="12" customFormat="1" ht="12">
      <c r="A59" s="6" t="s">
        <v>59</v>
      </c>
      <c r="B59" s="8"/>
      <c r="C59" s="8"/>
      <c r="D59" s="9">
        <v>227</v>
      </c>
      <c r="E59" s="17">
        <f t="shared" si="1"/>
        <v>0.005450965325136874</v>
      </c>
      <c r="F59" s="8"/>
    </row>
    <row r="60" spans="1:6" s="12" customFormat="1" ht="12">
      <c r="A60" s="6" t="s">
        <v>61</v>
      </c>
      <c r="B60" s="8"/>
      <c r="C60" s="8"/>
      <c r="D60" s="9">
        <v>165</v>
      </c>
      <c r="E60" s="17">
        <f t="shared" si="1"/>
        <v>0.003962155412544424</v>
      </c>
      <c r="F60" s="8"/>
    </row>
    <row r="61" spans="1:6" s="12" customFormat="1" ht="12">
      <c r="A61" s="19" t="s">
        <v>62</v>
      </c>
      <c r="B61" s="33"/>
      <c r="C61" s="33"/>
      <c r="D61" s="35">
        <f>SUM(D54:D60)</f>
        <v>41644</v>
      </c>
      <c r="E61" s="20">
        <f t="shared" si="1"/>
        <v>1</v>
      </c>
      <c r="F61" s="8"/>
    </row>
    <row r="62" spans="1:13" ht="12">
      <c r="A62" s="6"/>
      <c r="B62" s="6"/>
      <c r="C62" s="6"/>
      <c r="D62" s="40"/>
      <c r="E62" s="6"/>
      <c r="F62" s="33"/>
      <c r="G62" s="41"/>
      <c r="H62" s="31"/>
      <c r="I62" s="6"/>
      <c r="J62" s="6"/>
      <c r="K62" s="6"/>
      <c r="L62" s="42"/>
      <c r="M62" s="43"/>
    </row>
    <row r="63" spans="1:2" s="12" customFormat="1" ht="11.25">
      <c r="A63" s="46"/>
      <c r="B63" s="45"/>
    </row>
    <row r="64" spans="1:13" s="12" customFormat="1" ht="28.5" customHeight="1">
      <c r="A64" s="46" t="s">
        <v>73</v>
      </c>
      <c r="B64" s="45"/>
      <c r="M64" s="55" t="s">
        <v>72</v>
      </c>
    </row>
    <row r="65" spans="1:2" s="12" customFormat="1" ht="11.25">
      <c r="A65" s="9"/>
      <c r="B65" s="45"/>
    </row>
    <row r="66" spans="1:2" s="12" customFormat="1" ht="11.25">
      <c r="A66" s="9"/>
      <c r="B66" s="45"/>
    </row>
    <row r="67" spans="1:2" s="12" customFormat="1" ht="11.25">
      <c r="A67" s="18"/>
      <c r="B67" s="47"/>
    </row>
    <row r="68" spans="1:2" s="12" customFormat="1" ht="11.25">
      <c r="A68" s="9"/>
      <c r="B68" s="17"/>
    </row>
    <row r="69" spans="1:2" s="12" customFormat="1" ht="11.25">
      <c r="A69" s="9"/>
      <c r="B69" s="17"/>
    </row>
    <row r="70" spans="1:2" s="12" customFormat="1" ht="11.25">
      <c r="A70" s="18"/>
      <c r="B70" s="47"/>
    </row>
    <row r="71" spans="1:2" s="12" customFormat="1" ht="11.25">
      <c r="A71" s="9"/>
      <c r="B71" s="45"/>
    </row>
    <row r="72" spans="1:2" ht="12">
      <c r="A72" s="9"/>
      <c r="B72" s="45"/>
    </row>
    <row r="73" spans="1:2" ht="12">
      <c r="A73" s="9"/>
      <c r="B73" s="45"/>
    </row>
    <row r="74" spans="1:2" ht="12">
      <c r="A74" s="9"/>
      <c r="B74" s="45"/>
    </row>
    <row r="75" spans="1:2" ht="12">
      <c r="A75" s="9"/>
      <c r="B75" s="45"/>
    </row>
    <row r="76" spans="1:2" ht="12">
      <c r="A76" s="9"/>
      <c r="B76" s="45"/>
    </row>
    <row r="77" spans="1:2" ht="12">
      <c r="A77" s="9"/>
      <c r="B77" s="45"/>
    </row>
  </sheetData>
  <mergeCells count="9">
    <mergeCell ref="G52:M52"/>
    <mergeCell ref="G36:M36"/>
    <mergeCell ref="A36:E36"/>
    <mergeCell ref="A13:M13"/>
    <mergeCell ref="A21:M21"/>
    <mergeCell ref="N4:Z4"/>
    <mergeCell ref="A6:M6"/>
    <mergeCell ref="A3:M3"/>
    <mergeCell ref="A4:M4"/>
  </mergeCells>
  <printOptions/>
  <pageMargins left="0.38" right="0.3" top="0.18" bottom="0.23" header="0.66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CWS/CMS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DCFS</dc:creator>
  <cp:keywords/>
  <dc:description/>
  <cp:lastModifiedBy>RAMOSM</cp:lastModifiedBy>
  <cp:lastPrinted>2004-03-10T00:07:17Z</cp:lastPrinted>
  <dcterms:created xsi:type="dcterms:W3CDTF">2002-07-15T21:49:25Z</dcterms:created>
  <dcterms:modified xsi:type="dcterms:W3CDTF">2004-04-15T22:53:24Z</dcterms:modified>
  <cp:category/>
  <cp:version/>
  <cp:contentType/>
  <cp:contentStatus/>
</cp:coreProperties>
</file>